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ProgramData\CIS3000\CIS3000v2\Dokumenti\315907\"/>
    </mc:Choice>
  </mc:AlternateContent>
  <xr:revisionPtr revIDLastSave="0" documentId="13_ncr:1_{48907C37-6885-4E20-9383-EE8E694C1C02}" xr6:coauthVersionLast="47" xr6:coauthVersionMax="47" xr10:uidLastSave="{00000000-0000-0000-0000-000000000000}"/>
  <bookViews>
    <workbookView xWindow="-120" yWindow="-120" windowWidth="29040" windowHeight="15840" tabRatio="901" xr2:uid="{00000000-000D-0000-FFFF-FFFF00000000}"/>
  </bookViews>
  <sheets>
    <sheet name="Sažetak " sheetId="1" r:id="rId1"/>
    <sheet name="Račun prihoda i rashoda" sheetId="2" r:id="rId2"/>
    <sheet name=" Prihodi i rashodi po izvorima" sheetId="3" r:id="rId3"/>
    <sheet name="Rashodi prema funkcijskoj kl" sheetId="5" r:id="rId4"/>
    <sheet name="Račun financiranja" sheetId="8" r:id="rId5"/>
    <sheet name="Račun financiranja po izvorima" sheetId="6" r:id="rId6"/>
    <sheet name="POSEBNI DIO" sheetId="7" r:id="rId7"/>
    <sheet name="List2" sheetId="9" r:id="rId8"/>
    <sheet name="Sheet1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I10" i="3"/>
  <c r="G10" i="3"/>
  <c r="F37" i="1" l="1"/>
  <c r="G34" i="1" l="1"/>
  <c r="G37" i="1" s="1"/>
  <c r="H34" i="1" s="1"/>
  <c r="H37" i="1" s="1"/>
  <c r="I34" i="1" s="1"/>
  <c r="I37" i="1" s="1"/>
  <c r="J34" i="1" s="1"/>
  <c r="J37" i="1" s="1"/>
  <c r="J21" i="1"/>
  <c r="I21" i="1"/>
  <c r="H21" i="1"/>
  <c r="G21" i="1"/>
  <c r="F21" i="1"/>
  <c r="J11" i="1"/>
  <c r="I11" i="1"/>
  <c r="H11" i="1"/>
  <c r="G11" i="1"/>
  <c r="F11" i="1"/>
  <c r="J8" i="1"/>
  <c r="I8" i="1"/>
  <c r="H8" i="1"/>
  <c r="G8" i="1"/>
  <c r="G14" i="1" s="1"/>
  <c r="F8" i="1"/>
  <c r="J14" i="1" l="1"/>
  <c r="J22" i="1" s="1"/>
  <c r="J28" i="1" s="1"/>
  <c r="J29" i="1" s="1"/>
  <c r="I14" i="1"/>
  <c r="I22" i="1" s="1"/>
  <c r="I28" i="1" s="1"/>
  <c r="I29" i="1" s="1"/>
  <c r="H14" i="1"/>
  <c r="H22" i="1" s="1"/>
  <c r="H28" i="1" s="1"/>
  <c r="H29" i="1" s="1"/>
  <c r="F14" i="1"/>
  <c r="F22" i="1" s="1"/>
  <c r="F28" i="1" s="1"/>
  <c r="F29" i="1" s="1"/>
  <c r="G22" i="1"/>
  <c r="G28" i="1" s="1"/>
  <c r="G29" i="1" s="1"/>
  <c r="E10" i="3" l="1"/>
  <c r="F10" i="3"/>
</calcChain>
</file>

<file path=xl/sharedStrings.xml><?xml version="1.0" encoding="utf-8"?>
<sst xmlns="http://schemas.openxmlformats.org/spreadsheetml/2006/main" count="344" uniqueCount="143">
  <si>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</si>
  <si>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</si>
  <si>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</si>
  <si>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</si>
  <si>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</si>
  <si>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</si>
  <si>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</si>
  <si>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</si>
  <si>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</si>
  <si>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</si>
  <si>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</si>
  <si>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</si>
  <si>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</si>
  <si>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</si>
  <si>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</si>
  <si>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</si>
  <si>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</si>
  <si>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</si>
  <si>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</si>
  <si>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</si>
  <si>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</si>
  <si>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</si>
  <si>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</si>
  <si>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</si>
  <si>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</si>
  <si>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</si>
  <si>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</si>
  <si>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</si>
  <si>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</si>
  <si>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</si>
  <si>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</si>
  <si>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</si>
  <si>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</si>
  <si>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</si>
  <si>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</si>
  <si>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</si>
  <si>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</si>
  <si>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</si>
  <si>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</si>
  <si>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</si>
  <si>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</si>
  <si>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rashodi</t>
  </si>
  <si>
    <t>Ostale naknade iz proračuna</t>
  </si>
  <si>
    <t xml:space="preserve">Otplate glavnice </t>
  </si>
  <si>
    <t>FINANCIJSKI PLAN NEUROPSIHIJATRIJSKE BOLNICE DR. IVAN BARBOT POPOVAČA 
ZA 2023. I PROJEKCIJA ZA 2024. I 2025. GODINU</t>
  </si>
  <si>
    <t>Prihodi od imovine</t>
  </si>
  <si>
    <t>Prihodi od upravnih i admin.</t>
  </si>
  <si>
    <t xml:space="preserve">Prihodi od prodaje proizvoda i robe </t>
  </si>
  <si>
    <t>Kazne, upravne mjere i ostali prihodi</t>
  </si>
  <si>
    <t>Rashodi za dodatna ulaganja na nef. Imovini</t>
  </si>
  <si>
    <t>Rashodi za dodatna ulaganja na nefinancijskoj imovini</t>
  </si>
  <si>
    <t>Izdaci za otplatu glavnice primljenih kredita i zajmova kreditnih institucija</t>
  </si>
  <si>
    <t>Ostale naknade građanima i kućanstvima iz proračuna</t>
  </si>
  <si>
    <t>Prihodi za posebne namjene</t>
  </si>
  <si>
    <t>Rad izolacijske jedinice za potrebe SMŽ</t>
  </si>
  <si>
    <t>1.1.</t>
  </si>
  <si>
    <t>Program javnih potreba u zdravstvu</t>
  </si>
  <si>
    <t>Program psiho i socioterapije branitelja oboljelih od PTSP i čl. obitelji</t>
  </si>
  <si>
    <t>PROGRAM  1002</t>
  </si>
  <si>
    <t>Minimalni financijski standard - zdravstvo</t>
  </si>
  <si>
    <t>Financiranje održavanja zdravstvenih ustanova</t>
  </si>
  <si>
    <t>Izvor financiranja 1.6.</t>
  </si>
  <si>
    <t>Opći prihodi zdravstvo</t>
  </si>
  <si>
    <t>Ulaganje u objekte zdravstva</t>
  </si>
  <si>
    <t xml:space="preserve">Kapitalni projekt </t>
  </si>
  <si>
    <t>Izvor prihoda: 4.3.2.</t>
  </si>
  <si>
    <t>Izvor prihoda: 3.1.1.</t>
  </si>
  <si>
    <t>Izvor prihoda: 6.1.1.</t>
  </si>
  <si>
    <t>Izvor prihoda: 7.1.1.</t>
  </si>
  <si>
    <t>Izvor prihoda: 5.2.2.</t>
  </si>
  <si>
    <t>Pomoći</t>
  </si>
  <si>
    <t>Vlastiti izvori</t>
  </si>
  <si>
    <t>Rezultat poslovanja</t>
  </si>
  <si>
    <t>PROGRAM 1003</t>
  </si>
  <si>
    <t>Izvor prihoda: 1.1.</t>
  </si>
  <si>
    <t>Program: 1001</t>
  </si>
  <si>
    <t>Aktivnost:  A100001</t>
  </si>
  <si>
    <t>Aktivnost: A100025</t>
  </si>
  <si>
    <t>Aktivnost: A100014</t>
  </si>
  <si>
    <t>Aktivnost: A100008</t>
  </si>
  <si>
    <t>Izvor prihoda: 6.2.1.</t>
  </si>
  <si>
    <t>EUR</t>
  </si>
  <si>
    <t>Primici od prodaje dionica i udjela</t>
  </si>
  <si>
    <t>Donacije</t>
  </si>
  <si>
    <t>Donacija</t>
  </si>
  <si>
    <t>Prihodi od prodaje nef.imov.</t>
  </si>
  <si>
    <t>0760 Poslovi i usluge zdravstva koji nisu drugdje svrstani</t>
  </si>
  <si>
    <t>Uganje u objekte zdravstva- POTRES</t>
  </si>
  <si>
    <t xml:space="preserve">Aktivnost: Ulaganja u objekte zdravstva </t>
  </si>
  <si>
    <t>K 100002</t>
  </si>
  <si>
    <t>Zdravstvene ustanove</t>
  </si>
  <si>
    <t>Aktivnost: A100001</t>
  </si>
  <si>
    <t>Redovna djelatnost - zdravstvene ustanove</t>
  </si>
  <si>
    <t>Vlastiti prihodi - PK</t>
  </si>
  <si>
    <t>Prihodi za posebne namjene HZZO - PK</t>
  </si>
  <si>
    <t>Pomoći - PK</t>
  </si>
  <si>
    <t>Tekuće donacije - PK</t>
  </si>
  <si>
    <t>Kapitalne donacije - PK</t>
  </si>
  <si>
    <t>Prihodi od prodaje nefinancijske imovine - PK</t>
  </si>
  <si>
    <t>Redovna djelatnost - Potres</t>
  </si>
  <si>
    <t>Izvor financiranja: 1.6.</t>
  </si>
  <si>
    <t>Izvor prihoda: 5.2.11.</t>
  </si>
  <si>
    <t>Izvor prihoda: 5.2.1.</t>
  </si>
  <si>
    <t>Pomoći -HZZ - PK</t>
  </si>
  <si>
    <t>Pomoći - Ministarstvo zdravstva</t>
  </si>
  <si>
    <t>FINANCIJSKI PLAN NEUROPSIHIJATRIJSKE BOLNICE DR. IVAN BARBOT POPOVAČA 
ZA 2024. I PROJEKCIJA ZA 2025. I 2026. GODINU</t>
  </si>
  <si>
    <t>* Napomena: Iznosi u stupcima Izvršenje 2022. preračunavaju se iz kuna u eure prema fiksnom tečaju konverzije (1 EUR=7,53450 kuna) i po pravilima za preračunavanje i zaokruživanje.</t>
  </si>
  <si>
    <t>Izvršenje 2022.*</t>
  </si>
  <si>
    <t>Plan 2023.</t>
  </si>
  <si>
    <t>Proračun za 2024.</t>
  </si>
  <si>
    <t>Projekcija proračuna
za 2025.</t>
  </si>
  <si>
    <t>Projekcija proračuna
za 2026.</t>
  </si>
  <si>
    <t>Izvršenje 2022.</t>
  </si>
  <si>
    <t>FINANCIJSKI PLAN PRORAČUNSKOG KORISNIKA JEDINICE LOKALNE I PODRUČNE (REGIONALNE) SAMOUPRAVE 
ZA 2024. I PROJEKCIJA ZA 2025. I 2026. GODINU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</si>
  <si>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</si>
  <si>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</si>
  <si>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</si>
  <si>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</si>
  <si>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</si>
  <si>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</si>
  <si>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</si>
  <si>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</si>
  <si>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</si>
  <si>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</si>
  <si>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</si>
  <si>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</si>
  <si>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Plan za 2024.</t>
  </si>
  <si>
    <t>Projekcija 
za 2026.</t>
  </si>
  <si>
    <t>PRIHODI POSLOVANJA PREMA EKONOMSKOJ KLASIFIKACIJI</t>
  </si>
  <si>
    <t>RASHODI POSLOVANJA PREMA EKONOMSKOJ KLASIFIKACIJI</t>
  </si>
  <si>
    <t>Rashodi za nabavu neproizvedene dugotrajne imovine</t>
  </si>
  <si>
    <t>B. RAČUN FINANCIRANJA PREMA EKONOMSKOJ KLASIFIKACIJI</t>
  </si>
  <si>
    <t>PRIMICI UKUPNO</t>
  </si>
  <si>
    <t>Primici od zaduživanja</t>
  </si>
  <si>
    <t>IZDACI UKUPNO</t>
  </si>
  <si>
    <t>Prihodi od upravnih i admin. propisa</t>
  </si>
  <si>
    <t>Prihodi od prodaje proizvoda i robe</t>
  </si>
  <si>
    <t>Ostali rashodi</t>
  </si>
  <si>
    <t>Izvor financiranja: 1.4.</t>
  </si>
  <si>
    <t>Izvor financiranja: 4.4.</t>
  </si>
  <si>
    <t>Opći prihodi centri za soc. skrb</t>
  </si>
  <si>
    <t>Prihodi od naknada za koncesije</t>
  </si>
  <si>
    <t>Manjak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</si>
</sst>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3" fillId="0" borderId="0"/>
  </cellStyleXfs>
  <cellXfs count="22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3" fillId="9" borderId="4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0" fontId="6" fillId="7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 indent="1"/>
    </xf>
    <xf numFmtId="0" fontId="3" fillId="7" borderId="2" xfId="0" applyFont="1" applyFill="1" applyBorder="1" applyAlignment="1">
      <alignment horizontal="left" vertical="center" wrapText="1" indent="1"/>
    </xf>
    <xf numFmtId="0" fontId="3" fillId="7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quotePrefix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vertical="center" wrapText="1"/>
    </xf>
    <xf numFmtId="3" fontId="10" fillId="11" borderId="6" xfId="0" applyNumberFormat="1" applyFont="1" applyFill="1" applyBorder="1" applyAlignment="1">
      <alignment horizontal="right" vertical="center"/>
    </xf>
    <xf numFmtId="3" fontId="8" fillId="11" borderId="6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>
      <alignment horizontal="right" vertical="center" wrapText="1"/>
    </xf>
    <xf numFmtId="3" fontId="3" fillId="9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3" fontId="6" fillId="9" borderId="4" xfId="0" applyNumberFormat="1" applyFont="1" applyFill="1" applyBorder="1" applyAlignment="1">
      <alignment horizontal="right" vertical="center"/>
    </xf>
    <xf numFmtId="3" fontId="6" fillId="9" borderId="3" xfId="0" applyNumberFormat="1" applyFont="1" applyFill="1" applyBorder="1" applyAlignment="1">
      <alignment horizontal="right" vertical="center"/>
    </xf>
    <xf numFmtId="3" fontId="3" fillId="9" borderId="4" xfId="0" applyNumberFormat="1" applyFont="1" applyFill="1" applyBorder="1" applyAlignment="1">
      <alignment horizontal="right" vertical="center"/>
    </xf>
    <xf numFmtId="3" fontId="3" fillId="9" borderId="3" xfId="0" applyNumberFormat="1" applyFont="1" applyFill="1" applyBorder="1" applyAlignment="1">
      <alignment horizontal="right" vertical="center"/>
    </xf>
    <xf numFmtId="3" fontId="6" fillId="9" borderId="4" xfId="0" applyNumberFormat="1" applyFont="1" applyFill="1" applyBorder="1" applyAlignment="1">
      <alignment horizontal="right"/>
    </xf>
    <xf numFmtId="3" fontId="6" fillId="9" borderId="3" xfId="0" applyNumberFormat="1" applyFont="1" applyFill="1" applyBorder="1" applyAlignment="1">
      <alignment horizontal="right"/>
    </xf>
    <xf numFmtId="3" fontId="6" fillId="6" borderId="4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3" fontId="6" fillId="6" borderId="4" xfId="0" applyNumberFormat="1" applyFont="1" applyFill="1" applyBorder="1" applyAlignment="1">
      <alignment horizontal="right" vertical="center"/>
    </xf>
    <xf numFmtId="3" fontId="6" fillId="6" borderId="3" xfId="0" applyNumberFormat="1" applyFont="1" applyFill="1" applyBorder="1" applyAlignment="1">
      <alignment horizontal="right" vertical="center"/>
    </xf>
    <xf numFmtId="3" fontId="3" fillId="6" borderId="4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 vertical="center"/>
    </xf>
    <xf numFmtId="3" fontId="6" fillId="7" borderId="3" xfId="0" applyNumberFormat="1" applyFont="1" applyFill="1" applyBorder="1" applyAlignment="1">
      <alignment horizontal="right" vertical="center"/>
    </xf>
    <xf numFmtId="3" fontId="3" fillId="7" borderId="4" xfId="0" applyNumberFormat="1" applyFont="1" applyFill="1" applyBorder="1" applyAlignment="1">
      <alignment horizontal="right"/>
    </xf>
    <xf numFmtId="3" fontId="3" fillId="7" borderId="3" xfId="0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 vertical="center"/>
    </xf>
    <xf numFmtId="3" fontId="6" fillId="8" borderId="3" xfId="0" applyNumberFormat="1" applyFont="1" applyFill="1" applyBorder="1" applyAlignment="1">
      <alignment horizontal="right" vertical="center"/>
    </xf>
    <xf numFmtId="3" fontId="3" fillId="8" borderId="4" xfId="0" applyNumberFormat="1" applyFont="1" applyFill="1" applyBorder="1" applyAlignment="1">
      <alignment horizontal="right"/>
    </xf>
    <xf numFmtId="3" fontId="3" fillId="8" borderId="3" xfId="0" applyNumberFormat="1" applyFont="1" applyFill="1" applyBorder="1" applyAlignment="1">
      <alignment horizontal="right"/>
    </xf>
    <xf numFmtId="3" fontId="6" fillId="10" borderId="4" xfId="0" applyNumberFormat="1" applyFont="1" applyFill="1" applyBorder="1" applyAlignment="1">
      <alignment horizontal="right"/>
    </xf>
    <xf numFmtId="3" fontId="6" fillId="10" borderId="3" xfId="0" applyNumberFormat="1" applyFont="1" applyFill="1" applyBorder="1" applyAlignment="1">
      <alignment horizontal="right"/>
    </xf>
    <xf numFmtId="3" fontId="3" fillId="10" borderId="4" xfId="0" applyNumberFormat="1" applyFont="1" applyFill="1" applyBorder="1" applyAlignment="1">
      <alignment horizontal="right"/>
    </xf>
    <xf numFmtId="3" fontId="3" fillId="10" borderId="3" xfId="0" applyNumberFormat="1" applyFont="1" applyFill="1" applyBorder="1" applyAlignment="1">
      <alignment horizontal="right"/>
    </xf>
    <xf numFmtId="3" fontId="3" fillId="10" borderId="4" xfId="0" applyNumberFormat="1" applyFont="1" applyFill="1" applyBorder="1" applyAlignment="1">
      <alignment horizontal="right" vertical="center"/>
    </xf>
    <xf numFmtId="3" fontId="3" fillId="10" borderId="3" xfId="0" applyNumberFormat="1" applyFont="1" applyFill="1" applyBorder="1" applyAlignment="1">
      <alignment horizontal="right" vertical="center"/>
    </xf>
    <xf numFmtId="3" fontId="3" fillId="7" borderId="4" xfId="0" applyNumberFormat="1" applyFont="1" applyFill="1" applyBorder="1" applyAlignment="1">
      <alignment horizontal="right" vertical="center"/>
    </xf>
    <xf numFmtId="3" fontId="3" fillId="7" borderId="3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3" fillId="9" borderId="4" xfId="0" applyFont="1" applyFill="1" applyBorder="1" applyAlignment="1">
      <alignment horizontal="left" vertical="center" wrapText="1" inden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17" fillId="10" borderId="4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 indent="1"/>
    </xf>
    <xf numFmtId="0" fontId="3" fillId="7" borderId="2" xfId="0" applyFont="1" applyFill="1" applyBorder="1" applyAlignment="1">
      <alignment horizontal="left" vertical="center" wrapText="1" indent="1"/>
    </xf>
    <xf numFmtId="0" fontId="3" fillId="7" borderId="4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13" workbookViewId="0">
      <selection activeCell="L34" sqref="L3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1" t="s">
        <v>113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41" t="s">
        <v>27</v>
      </c>
      <c r="B3" s="141"/>
      <c r="C3" s="141"/>
      <c r="D3" s="141"/>
      <c r="E3" s="141"/>
      <c r="F3" s="141"/>
      <c r="G3" s="141"/>
      <c r="H3" s="141"/>
      <c r="I3" s="151"/>
      <c r="J3" s="151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 x14ac:dyDescent="0.25">
      <c r="A5" s="141" t="s">
        <v>33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27" t="s">
        <v>81</v>
      </c>
    </row>
    <row r="7" spans="1:10" ht="25.5" x14ac:dyDescent="0.25">
      <c r="A7" s="23"/>
      <c r="B7" s="24"/>
      <c r="C7" s="24"/>
      <c r="D7" s="25"/>
      <c r="E7" s="26"/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</row>
    <row r="8" spans="1:10" x14ac:dyDescent="0.25">
      <c r="A8" s="143" t="s">
        <v>0</v>
      </c>
      <c r="B8" s="138"/>
      <c r="C8" s="138"/>
      <c r="D8" s="138"/>
      <c r="E8" s="152"/>
      <c r="F8" s="64">
        <f>F9+F10</f>
        <v>16090927.5</v>
      </c>
      <c r="G8" s="64">
        <f t="shared" ref="G8:J8" si="0">G9+G10</f>
        <v>24940044</v>
      </c>
      <c r="H8" s="64">
        <f t="shared" si="0"/>
        <v>29400075</v>
      </c>
      <c r="I8" s="64">
        <f t="shared" si="0"/>
        <v>29400075</v>
      </c>
      <c r="J8" s="64">
        <f t="shared" si="0"/>
        <v>29400075</v>
      </c>
    </row>
    <row r="9" spans="1:10" x14ac:dyDescent="0.25">
      <c r="A9" s="153" t="s">
        <v>114</v>
      </c>
      <c r="B9" s="150"/>
      <c r="C9" s="150"/>
      <c r="D9" s="150"/>
      <c r="E9" s="148"/>
      <c r="F9" s="65">
        <v>16087265.449999999</v>
      </c>
      <c r="G9" s="65">
        <v>24938053</v>
      </c>
      <c r="H9" s="65">
        <v>29399075</v>
      </c>
      <c r="I9" s="65">
        <v>29399075</v>
      </c>
      <c r="J9" s="65">
        <v>29399075</v>
      </c>
    </row>
    <row r="10" spans="1:10" x14ac:dyDescent="0.25">
      <c r="A10" s="147" t="s">
        <v>115</v>
      </c>
      <c r="B10" s="148"/>
      <c r="C10" s="148"/>
      <c r="D10" s="148"/>
      <c r="E10" s="148"/>
      <c r="F10" s="65">
        <v>3662.05</v>
      </c>
      <c r="G10" s="65">
        <v>1991</v>
      </c>
      <c r="H10" s="65">
        <v>1000</v>
      </c>
      <c r="I10" s="65">
        <v>1000</v>
      </c>
      <c r="J10" s="65">
        <v>1000</v>
      </c>
    </row>
    <row r="11" spans="1:10" x14ac:dyDescent="0.25">
      <c r="A11" s="28" t="s">
        <v>2</v>
      </c>
      <c r="B11" s="63"/>
      <c r="C11" s="63"/>
      <c r="D11" s="63"/>
      <c r="E11" s="63"/>
      <c r="F11" s="64">
        <f>F12+F13</f>
        <v>17220234.630000003</v>
      </c>
      <c r="G11" s="64">
        <f t="shared" ref="G11:J11" si="1">G12+G13</f>
        <v>21135279</v>
      </c>
      <c r="H11" s="64">
        <f t="shared" si="1"/>
        <v>23047500</v>
      </c>
      <c r="I11" s="64">
        <f t="shared" si="1"/>
        <v>23047500</v>
      </c>
      <c r="J11" s="64">
        <f t="shared" si="1"/>
        <v>23047500</v>
      </c>
    </row>
    <row r="12" spans="1:10" x14ac:dyDescent="0.25">
      <c r="A12" s="149" t="s">
        <v>116</v>
      </c>
      <c r="B12" s="150"/>
      <c r="C12" s="150"/>
      <c r="D12" s="150"/>
      <c r="E12" s="150"/>
      <c r="F12" s="65">
        <v>16783290.280000001</v>
      </c>
      <c r="G12" s="65">
        <v>20462259</v>
      </c>
      <c r="H12" s="65">
        <v>22546500</v>
      </c>
      <c r="I12" s="65">
        <v>22546500</v>
      </c>
      <c r="J12" s="65">
        <v>22546500</v>
      </c>
    </row>
    <row r="13" spans="1:10" x14ac:dyDescent="0.25">
      <c r="A13" s="147" t="s">
        <v>117</v>
      </c>
      <c r="B13" s="148"/>
      <c r="C13" s="148"/>
      <c r="D13" s="148"/>
      <c r="E13" s="148"/>
      <c r="F13" s="65">
        <v>436944.35</v>
      </c>
      <c r="G13" s="65">
        <v>673020</v>
      </c>
      <c r="H13" s="65">
        <v>501000</v>
      </c>
      <c r="I13" s="65">
        <v>501000</v>
      </c>
      <c r="J13" s="65">
        <v>501000</v>
      </c>
    </row>
    <row r="14" spans="1:10" x14ac:dyDescent="0.25">
      <c r="A14" s="137" t="s">
        <v>3</v>
      </c>
      <c r="B14" s="138"/>
      <c r="C14" s="138"/>
      <c r="D14" s="138"/>
      <c r="E14" s="138"/>
      <c r="F14" s="64">
        <f>F8-F11</f>
        <v>-1129307.1300000027</v>
      </c>
      <c r="G14" s="64">
        <f t="shared" ref="G14:J14" si="2">G8-G11</f>
        <v>3804765</v>
      </c>
      <c r="H14" s="64">
        <f t="shared" si="2"/>
        <v>6352575</v>
      </c>
      <c r="I14" s="64">
        <f t="shared" si="2"/>
        <v>6352575</v>
      </c>
      <c r="J14" s="64">
        <f t="shared" si="2"/>
        <v>6352575</v>
      </c>
    </row>
    <row r="15" spans="1:10" ht="18" x14ac:dyDescent="0.25">
      <c r="A15" s="4"/>
      <c r="B15" s="19"/>
      <c r="C15" s="19"/>
      <c r="D15" s="19"/>
      <c r="E15" s="19"/>
      <c r="F15" s="19"/>
      <c r="G15" s="19"/>
      <c r="H15" s="20"/>
      <c r="I15" s="20"/>
      <c r="J15" s="20"/>
    </row>
    <row r="16" spans="1:10" ht="18" customHeight="1" x14ac:dyDescent="0.25">
      <c r="A16" s="141" t="s">
        <v>34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8" x14ac:dyDescent="0.25">
      <c r="A17" s="4"/>
      <c r="B17" s="19"/>
      <c r="C17" s="19"/>
      <c r="D17" s="19"/>
      <c r="E17" s="19"/>
      <c r="F17" s="19"/>
      <c r="G17" s="19"/>
      <c r="H17" s="20"/>
      <c r="I17" s="20"/>
      <c r="J17" s="20"/>
    </row>
    <row r="18" spans="1:10" ht="25.5" x14ac:dyDescent="0.25">
      <c r="A18" s="23"/>
      <c r="B18" s="24"/>
      <c r="C18" s="24"/>
      <c r="D18" s="25"/>
      <c r="E18" s="26"/>
      <c r="F18" s="3" t="s">
        <v>107</v>
      </c>
      <c r="G18" s="3" t="s">
        <v>108</v>
      </c>
      <c r="H18" s="3" t="s">
        <v>109</v>
      </c>
      <c r="I18" s="3" t="s">
        <v>110</v>
      </c>
      <c r="J18" s="3" t="s">
        <v>111</v>
      </c>
    </row>
    <row r="19" spans="1:10" ht="15.75" customHeight="1" x14ac:dyDescent="0.25">
      <c r="A19" s="147" t="s">
        <v>118</v>
      </c>
      <c r="B19" s="148"/>
      <c r="C19" s="148"/>
      <c r="D19" s="148"/>
      <c r="E19" s="148"/>
      <c r="F19" s="65">
        <v>90625.12</v>
      </c>
      <c r="G19" s="65">
        <v>0</v>
      </c>
      <c r="H19" s="65">
        <v>0</v>
      </c>
      <c r="I19" s="65">
        <v>0</v>
      </c>
      <c r="J19" s="66">
        <v>0</v>
      </c>
    </row>
    <row r="20" spans="1:10" x14ac:dyDescent="0.25">
      <c r="A20" s="147" t="s">
        <v>119</v>
      </c>
      <c r="B20" s="148"/>
      <c r="C20" s="148"/>
      <c r="D20" s="148"/>
      <c r="E20" s="148"/>
      <c r="F20" s="65">
        <v>4327.12</v>
      </c>
      <c r="G20" s="65">
        <v>0</v>
      </c>
      <c r="H20" s="65">
        <v>0</v>
      </c>
      <c r="I20" s="65">
        <v>0</v>
      </c>
      <c r="J20" s="66">
        <v>0</v>
      </c>
    </row>
    <row r="21" spans="1:10" x14ac:dyDescent="0.25">
      <c r="A21" s="137" t="s">
        <v>5</v>
      </c>
      <c r="B21" s="138"/>
      <c r="C21" s="138"/>
      <c r="D21" s="138"/>
      <c r="E21" s="138"/>
      <c r="F21" s="64">
        <f>F19-F20</f>
        <v>86298</v>
      </c>
      <c r="G21" s="64">
        <f t="shared" ref="G21:J21" si="3">G19-G20</f>
        <v>0</v>
      </c>
      <c r="H21" s="64">
        <f t="shared" si="3"/>
        <v>0</v>
      </c>
      <c r="I21" s="64">
        <f t="shared" si="3"/>
        <v>0</v>
      </c>
      <c r="J21" s="64">
        <f t="shared" si="3"/>
        <v>0</v>
      </c>
    </row>
    <row r="22" spans="1:10" x14ac:dyDescent="0.25">
      <c r="A22" s="137" t="s">
        <v>6</v>
      </c>
      <c r="B22" s="138"/>
      <c r="C22" s="138"/>
      <c r="D22" s="138"/>
      <c r="E22" s="138"/>
      <c r="F22" s="64">
        <f>F14+F21</f>
        <v>-1043009.1300000027</v>
      </c>
      <c r="G22" s="64">
        <f t="shared" ref="G22:J22" si="4">G14+G21</f>
        <v>3804765</v>
      </c>
      <c r="H22" s="64">
        <f t="shared" si="4"/>
        <v>6352575</v>
      </c>
      <c r="I22" s="64">
        <f t="shared" si="4"/>
        <v>6352575</v>
      </c>
      <c r="J22" s="64">
        <f t="shared" si="4"/>
        <v>6352575</v>
      </c>
    </row>
    <row r="23" spans="1:10" ht="18" customHeight="1" x14ac:dyDescent="0.25">
      <c r="A23" s="18"/>
      <c r="B23" s="19"/>
      <c r="C23" s="19"/>
      <c r="D23" s="19"/>
      <c r="E23" s="19"/>
      <c r="F23" s="19"/>
      <c r="G23" s="19"/>
      <c r="H23" s="20"/>
      <c r="I23" s="20"/>
      <c r="J23" s="20"/>
    </row>
    <row r="24" spans="1:10" ht="15.75" x14ac:dyDescent="0.25">
      <c r="A24" s="141" t="s">
        <v>120</v>
      </c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0" ht="15.75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25.5" x14ac:dyDescent="0.25">
      <c r="A26" s="23"/>
      <c r="B26" s="24"/>
      <c r="C26" s="24"/>
      <c r="D26" s="25"/>
      <c r="E26" s="26"/>
      <c r="F26" s="3" t="s">
        <v>107</v>
      </c>
      <c r="G26" s="3" t="s">
        <v>108</v>
      </c>
      <c r="H26" s="3" t="s">
        <v>109</v>
      </c>
      <c r="I26" s="3" t="s">
        <v>110</v>
      </c>
      <c r="J26" s="3" t="s">
        <v>111</v>
      </c>
    </row>
    <row r="27" spans="1:10" ht="30" customHeight="1" x14ac:dyDescent="0.25">
      <c r="A27" s="132" t="s">
        <v>121</v>
      </c>
      <c r="B27" s="133"/>
      <c r="C27" s="133"/>
      <c r="D27" s="133"/>
      <c r="E27" s="134"/>
      <c r="F27" s="67">
        <v>-10014716</v>
      </c>
      <c r="G27" s="67">
        <v>-11057725</v>
      </c>
      <c r="H27" s="67">
        <v>-19057725</v>
      </c>
      <c r="I27" s="67">
        <v>-12705150</v>
      </c>
      <c r="J27" s="68">
        <v>-6352575</v>
      </c>
    </row>
    <row r="28" spans="1:10" x14ac:dyDescent="0.25">
      <c r="A28" s="137" t="s">
        <v>122</v>
      </c>
      <c r="B28" s="138"/>
      <c r="C28" s="138"/>
      <c r="D28" s="138"/>
      <c r="E28" s="138"/>
      <c r="F28" s="69">
        <f>F22+F27</f>
        <v>-11057725.130000003</v>
      </c>
      <c r="G28" s="69">
        <f t="shared" ref="G28:J28" si="5">G22+G27</f>
        <v>-7252960</v>
      </c>
      <c r="H28" s="69">
        <f t="shared" si="5"/>
        <v>-12705150</v>
      </c>
      <c r="I28" s="69">
        <f t="shared" si="5"/>
        <v>-6352575</v>
      </c>
      <c r="J28" s="70">
        <f t="shared" si="5"/>
        <v>0</v>
      </c>
    </row>
    <row r="29" spans="1:10" ht="25.5" customHeight="1" x14ac:dyDescent="0.25">
      <c r="A29" s="143" t="s">
        <v>123</v>
      </c>
      <c r="B29" s="144"/>
      <c r="C29" s="144"/>
      <c r="D29" s="144"/>
      <c r="E29" s="145"/>
      <c r="F29" s="69">
        <f>F14+F21+F27-F28</f>
        <v>0</v>
      </c>
      <c r="G29" s="69">
        <f t="shared" ref="G29:J29" si="6">G14+G21+G27-G28</f>
        <v>0</v>
      </c>
      <c r="H29" s="69">
        <f t="shared" si="6"/>
        <v>0</v>
      </c>
      <c r="I29" s="69">
        <f t="shared" si="6"/>
        <v>0</v>
      </c>
      <c r="J29" s="70">
        <f t="shared" si="6"/>
        <v>0</v>
      </c>
    </row>
    <row r="30" spans="1:10" ht="15.75" x14ac:dyDescent="0.25">
      <c r="A30" s="71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11.25" customHeight="1" x14ac:dyDescent="0.25">
      <c r="A31" s="146" t="s">
        <v>124</v>
      </c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 ht="8.25" customHeight="1" x14ac:dyDescent="0.25">
      <c r="A32" s="73"/>
      <c r="B32" s="74"/>
      <c r="C32" s="74"/>
      <c r="D32" s="74"/>
      <c r="E32" s="74"/>
      <c r="F32" s="74"/>
      <c r="G32" s="74"/>
      <c r="H32" s="75"/>
      <c r="I32" s="75"/>
      <c r="J32" s="75"/>
    </row>
    <row r="33" spans="1:10" ht="25.5" x14ac:dyDescent="0.25">
      <c r="A33" s="76"/>
      <c r="B33" s="77"/>
      <c r="C33" s="77"/>
      <c r="D33" s="78"/>
      <c r="E33" s="79"/>
      <c r="F33" s="80" t="s">
        <v>107</v>
      </c>
      <c r="G33" s="80" t="s">
        <v>108</v>
      </c>
      <c r="H33" s="80" t="s">
        <v>109</v>
      </c>
      <c r="I33" s="80" t="s">
        <v>110</v>
      </c>
      <c r="J33" s="80" t="s">
        <v>111</v>
      </c>
    </row>
    <row r="34" spans="1:10" ht="18" customHeight="1" x14ac:dyDescent="0.25">
      <c r="A34" s="132" t="s">
        <v>121</v>
      </c>
      <c r="B34" s="133"/>
      <c r="C34" s="133"/>
      <c r="D34" s="133"/>
      <c r="E34" s="134"/>
      <c r="F34" s="67">
        <v>-10014716</v>
      </c>
      <c r="G34" s="67">
        <f>F37</f>
        <v>-11057725</v>
      </c>
      <c r="H34" s="67">
        <f>G37</f>
        <v>-19057725</v>
      </c>
      <c r="I34" s="67">
        <f>H37</f>
        <v>-12705150</v>
      </c>
      <c r="J34" s="68">
        <f>I37</f>
        <v>-6352575</v>
      </c>
    </row>
    <row r="35" spans="1:10" ht="24" customHeight="1" x14ac:dyDescent="0.25">
      <c r="A35" s="132" t="s">
        <v>4</v>
      </c>
      <c r="B35" s="133"/>
      <c r="C35" s="133"/>
      <c r="D35" s="133"/>
      <c r="E35" s="134"/>
      <c r="F35" s="67">
        <v>0</v>
      </c>
      <c r="G35" s="67">
        <v>0</v>
      </c>
      <c r="H35" s="67">
        <v>0</v>
      </c>
      <c r="I35" s="67">
        <v>0</v>
      </c>
      <c r="J35" s="68">
        <v>0</v>
      </c>
    </row>
    <row r="36" spans="1:10" x14ac:dyDescent="0.25">
      <c r="A36" s="132" t="s">
        <v>125</v>
      </c>
      <c r="B36" s="135"/>
      <c r="C36" s="135"/>
      <c r="D36" s="135"/>
      <c r="E36" s="136"/>
      <c r="F36" s="67">
        <v>-1043009</v>
      </c>
      <c r="G36" s="67">
        <v>-8000000</v>
      </c>
      <c r="H36" s="67">
        <v>6352575</v>
      </c>
      <c r="I36" s="67">
        <v>6352575</v>
      </c>
      <c r="J36" s="68">
        <v>6352575</v>
      </c>
    </row>
    <row r="37" spans="1:10" x14ac:dyDescent="0.25">
      <c r="A37" s="137" t="s">
        <v>122</v>
      </c>
      <c r="B37" s="138"/>
      <c r="C37" s="138"/>
      <c r="D37" s="138"/>
      <c r="E37" s="138"/>
      <c r="F37" s="81">
        <f>F34-F35+F36</f>
        <v>-11057725</v>
      </c>
      <c r="G37" s="81">
        <f t="shared" ref="G37:J37" si="7">G34-G35+G36</f>
        <v>-19057725</v>
      </c>
      <c r="H37" s="81">
        <f t="shared" si="7"/>
        <v>-12705150</v>
      </c>
      <c r="I37" s="81">
        <f t="shared" si="7"/>
        <v>-6352575</v>
      </c>
      <c r="J37" s="82">
        <f t="shared" si="7"/>
        <v>0</v>
      </c>
    </row>
    <row r="39" spans="1:10" x14ac:dyDescent="0.25">
      <c r="A39" s="139" t="s">
        <v>106</v>
      </c>
      <c r="B39" s="140"/>
      <c r="C39" s="140"/>
      <c r="D39" s="140"/>
      <c r="E39" s="140"/>
      <c r="F39" s="140"/>
      <c r="G39" s="140"/>
      <c r="H39" s="140"/>
      <c r="I39" s="140"/>
      <c r="J39" s="140"/>
    </row>
  </sheetData>
  <mergeCells count="24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22:E22"/>
    <mergeCell ref="A24:J24"/>
    <mergeCell ref="A28:E28"/>
    <mergeCell ref="A29:E29"/>
    <mergeCell ref="A31:J31"/>
    <mergeCell ref="A27:E27"/>
    <mergeCell ref="A34:E34"/>
    <mergeCell ref="A35:E35"/>
    <mergeCell ref="A36:E36"/>
    <mergeCell ref="A37:E37"/>
    <mergeCell ref="A39:J3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workbookViewId="0">
      <selection activeCell="M35" sqref="M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15.75" x14ac:dyDescent="0.25">
      <c r="A1" s="141" t="s">
        <v>113</v>
      </c>
      <c r="B1" s="141"/>
      <c r="C1" s="141"/>
      <c r="D1" s="141"/>
      <c r="E1" s="141"/>
      <c r="F1" s="141"/>
      <c r="G1" s="141"/>
      <c r="H1" s="141"/>
    </row>
    <row r="2" spans="1:8" ht="15.75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141" t="s">
        <v>27</v>
      </c>
      <c r="B3" s="141"/>
      <c r="C3" s="141"/>
      <c r="D3" s="141"/>
      <c r="E3" s="141"/>
      <c r="F3" s="141"/>
      <c r="G3" s="141"/>
      <c r="H3" s="14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5.75" x14ac:dyDescent="0.25">
      <c r="A5" s="141" t="s">
        <v>8</v>
      </c>
      <c r="B5" s="141"/>
      <c r="C5" s="141"/>
      <c r="D5" s="141"/>
      <c r="E5" s="141"/>
      <c r="F5" s="141"/>
      <c r="G5" s="141"/>
      <c r="H5" s="14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x14ac:dyDescent="0.25">
      <c r="A7" s="141" t="s">
        <v>128</v>
      </c>
      <c r="B7" s="141"/>
      <c r="C7" s="141"/>
      <c r="D7" s="141"/>
      <c r="E7" s="141"/>
      <c r="F7" s="141"/>
      <c r="G7" s="141"/>
      <c r="H7" s="141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7" t="s">
        <v>9</v>
      </c>
      <c r="B9" s="16" t="s">
        <v>10</v>
      </c>
      <c r="C9" s="16" t="s">
        <v>7</v>
      </c>
      <c r="D9" s="16" t="s">
        <v>112</v>
      </c>
      <c r="E9" s="17" t="s">
        <v>108</v>
      </c>
      <c r="F9" s="17" t="s">
        <v>126</v>
      </c>
      <c r="G9" s="17" t="s">
        <v>35</v>
      </c>
      <c r="H9" s="17" t="s">
        <v>127</v>
      </c>
    </row>
    <row r="10" spans="1:8" x14ac:dyDescent="0.25">
      <c r="A10" s="83"/>
      <c r="B10" s="84"/>
      <c r="C10" s="85" t="s">
        <v>0</v>
      </c>
      <c r="D10" s="84"/>
      <c r="E10" s="93"/>
      <c r="F10" s="66"/>
      <c r="G10" s="66"/>
      <c r="H10" s="66"/>
    </row>
    <row r="11" spans="1:8" x14ac:dyDescent="0.25">
      <c r="A11" s="10">
        <v>6</v>
      </c>
      <c r="B11" s="10"/>
      <c r="C11" s="10" t="s">
        <v>12</v>
      </c>
      <c r="D11" s="94">
        <v>16087265.449999999</v>
      </c>
      <c r="E11" s="92">
        <v>24940044.48</v>
      </c>
      <c r="F11" s="92">
        <v>29399075</v>
      </c>
      <c r="G11" s="92">
        <v>29399075</v>
      </c>
      <c r="H11" s="92">
        <v>29399075</v>
      </c>
    </row>
    <row r="12" spans="1:8" ht="38.25" x14ac:dyDescent="0.25">
      <c r="A12" s="10"/>
      <c r="B12" s="14">
        <v>63</v>
      </c>
      <c r="C12" s="14" t="s">
        <v>37</v>
      </c>
      <c r="D12" s="95">
        <v>900185.03</v>
      </c>
      <c r="E12" s="88">
        <v>5332997</v>
      </c>
      <c r="F12" s="88">
        <v>865000</v>
      </c>
      <c r="G12" s="88">
        <v>865000</v>
      </c>
      <c r="H12" s="88">
        <v>865000</v>
      </c>
    </row>
    <row r="13" spans="1:8" x14ac:dyDescent="0.25">
      <c r="A13" s="11"/>
      <c r="B13" s="11">
        <v>64</v>
      </c>
      <c r="C13" s="12" t="s">
        <v>45</v>
      </c>
      <c r="D13" s="8">
        <v>12089.56</v>
      </c>
      <c r="E13" s="9">
        <v>3</v>
      </c>
      <c r="F13" s="9">
        <v>3</v>
      </c>
      <c r="G13" s="9">
        <v>3</v>
      </c>
      <c r="H13" s="9">
        <v>3</v>
      </c>
    </row>
    <row r="14" spans="1:8" ht="25.5" x14ac:dyDescent="0.25">
      <c r="A14" s="11"/>
      <c r="B14" s="11">
        <v>65</v>
      </c>
      <c r="C14" s="15" t="s">
        <v>135</v>
      </c>
      <c r="D14" s="8">
        <v>2219055</v>
      </c>
      <c r="E14" s="9">
        <v>2340341</v>
      </c>
      <c r="F14" s="9">
        <v>2230000</v>
      </c>
      <c r="G14" s="9">
        <v>2230000</v>
      </c>
      <c r="H14" s="9">
        <v>2230000</v>
      </c>
    </row>
    <row r="15" spans="1:8" ht="25.5" x14ac:dyDescent="0.25">
      <c r="A15" s="11"/>
      <c r="B15" s="11">
        <v>66</v>
      </c>
      <c r="C15" s="15" t="s">
        <v>136</v>
      </c>
      <c r="D15" s="8">
        <v>273695.01</v>
      </c>
      <c r="E15" s="9">
        <v>326866</v>
      </c>
      <c r="F15" s="9">
        <v>259300</v>
      </c>
      <c r="G15" s="9">
        <v>259300</v>
      </c>
      <c r="H15" s="9">
        <v>259300</v>
      </c>
    </row>
    <row r="16" spans="1:8" ht="38.25" x14ac:dyDescent="0.25">
      <c r="A16" s="11"/>
      <c r="B16" s="11">
        <v>67</v>
      </c>
      <c r="C16" s="14" t="s">
        <v>38</v>
      </c>
      <c r="D16" s="87">
        <v>12678826.1</v>
      </c>
      <c r="E16" s="88">
        <v>16934945.48</v>
      </c>
      <c r="F16" s="88">
        <v>26043772</v>
      </c>
      <c r="G16" s="88">
        <v>26043772</v>
      </c>
      <c r="H16" s="88">
        <v>26043772</v>
      </c>
    </row>
    <row r="17" spans="1:8" ht="25.5" x14ac:dyDescent="0.25">
      <c r="A17" s="11"/>
      <c r="B17" s="11">
        <v>68</v>
      </c>
      <c r="C17" s="14" t="s">
        <v>48</v>
      </c>
      <c r="D17" s="8">
        <v>3414.75</v>
      </c>
      <c r="E17" s="9">
        <v>2901</v>
      </c>
      <c r="F17" s="9">
        <v>1000</v>
      </c>
      <c r="G17" s="9">
        <v>1000</v>
      </c>
      <c r="H17" s="9">
        <v>1000</v>
      </c>
    </row>
    <row r="18" spans="1:8" ht="25.5" x14ac:dyDescent="0.25">
      <c r="A18" s="13">
        <v>7</v>
      </c>
      <c r="B18" s="13"/>
      <c r="C18" s="21" t="s">
        <v>14</v>
      </c>
      <c r="D18" s="96">
        <v>3662.05</v>
      </c>
      <c r="E18" s="92">
        <v>1991</v>
      </c>
      <c r="F18" s="92">
        <v>1000</v>
      </c>
      <c r="G18" s="92">
        <v>1000</v>
      </c>
      <c r="H18" s="92">
        <v>1000</v>
      </c>
    </row>
    <row r="19" spans="1:8" ht="38.25" x14ac:dyDescent="0.25">
      <c r="A19" s="13"/>
      <c r="B19" s="14">
        <v>72</v>
      </c>
      <c r="C19" s="22" t="s">
        <v>36</v>
      </c>
      <c r="D19" s="87">
        <v>3662.05</v>
      </c>
      <c r="E19" s="88">
        <v>1991</v>
      </c>
      <c r="F19" s="88">
        <v>1000</v>
      </c>
      <c r="G19" s="88">
        <v>1000</v>
      </c>
      <c r="H19" s="88">
        <v>1000</v>
      </c>
    </row>
    <row r="20" spans="1:8" ht="25.5" x14ac:dyDescent="0.25">
      <c r="A20" s="13">
        <v>8</v>
      </c>
      <c r="B20" s="13"/>
      <c r="C20" s="10" t="s">
        <v>24</v>
      </c>
      <c r="D20" s="96">
        <v>90625.12</v>
      </c>
      <c r="E20" s="92">
        <v>0</v>
      </c>
      <c r="F20" s="92">
        <v>0</v>
      </c>
      <c r="G20" s="92">
        <v>0</v>
      </c>
      <c r="H20" s="92">
        <v>0</v>
      </c>
    </row>
    <row r="21" spans="1:8" ht="25.5" x14ac:dyDescent="0.25">
      <c r="A21" s="14"/>
      <c r="B21" s="14">
        <v>83</v>
      </c>
      <c r="C21" s="14" t="s">
        <v>82</v>
      </c>
      <c r="D21" s="8">
        <v>90625.12</v>
      </c>
      <c r="E21" s="9">
        <v>0</v>
      </c>
      <c r="F21" s="9">
        <v>0</v>
      </c>
      <c r="G21" s="9">
        <v>0</v>
      </c>
      <c r="H21" s="9">
        <v>0</v>
      </c>
    </row>
    <row r="24" spans="1:8" ht="15.75" x14ac:dyDescent="0.25">
      <c r="A24" s="141" t="s">
        <v>129</v>
      </c>
      <c r="B24" s="154"/>
      <c r="C24" s="154"/>
      <c r="D24" s="154"/>
      <c r="E24" s="154"/>
      <c r="F24" s="154"/>
      <c r="G24" s="154"/>
      <c r="H24" s="154"/>
    </row>
    <row r="25" spans="1:8" ht="18" x14ac:dyDescent="0.25">
      <c r="A25" s="4"/>
      <c r="B25" s="4"/>
      <c r="C25" s="4"/>
      <c r="D25" s="4"/>
      <c r="E25" s="4"/>
      <c r="F25" s="4"/>
      <c r="G25" s="5"/>
      <c r="H25" s="5"/>
    </row>
    <row r="26" spans="1:8" ht="25.5" x14ac:dyDescent="0.25">
      <c r="A26" s="17" t="s">
        <v>9</v>
      </c>
      <c r="B26" s="16" t="s">
        <v>10</v>
      </c>
      <c r="C26" s="16" t="s">
        <v>16</v>
      </c>
      <c r="D26" s="16" t="s">
        <v>112</v>
      </c>
      <c r="E26" s="17" t="s">
        <v>108</v>
      </c>
      <c r="F26" s="17" t="s">
        <v>126</v>
      </c>
      <c r="G26" s="17" t="s">
        <v>35</v>
      </c>
      <c r="H26" s="17" t="s">
        <v>127</v>
      </c>
    </row>
    <row r="27" spans="1:8" x14ac:dyDescent="0.25">
      <c r="A27" s="83"/>
      <c r="B27" s="84"/>
      <c r="C27" s="85" t="s">
        <v>2</v>
      </c>
      <c r="D27" s="84"/>
      <c r="E27" s="83"/>
      <c r="F27" s="83"/>
      <c r="G27" s="83"/>
      <c r="H27" s="83"/>
    </row>
    <row r="28" spans="1:8" x14ac:dyDescent="0.25">
      <c r="A28" s="10">
        <v>3</v>
      </c>
      <c r="B28" s="10"/>
      <c r="C28" s="10" t="s">
        <v>17</v>
      </c>
      <c r="D28" s="96">
        <v>16783290.280000001</v>
      </c>
      <c r="E28" s="92">
        <v>20485916.440000001</v>
      </c>
      <c r="F28" s="92">
        <v>22546500</v>
      </c>
      <c r="G28" s="92">
        <v>22546500</v>
      </c>
      <c r="H28" s="92">
        <v>22546500</v>
      </c>
    </row>
    <row r="29" spans="1:8" x14ac:dyDescent="0.25">
      <c r="A29" s="10"/>
      <c r="B29" s="14">
        <v>31</v>
      </c>
      <c r="C29" s="14" t="s">
        <v>18</v>
      </c>
      <c r="D29" s="8">
        <v>12918108.33</v>
      </c>
      <c r="E29" s="9">
        <v>15432430</v>
      </c>
      <c r="F29" s="9">
        <v>16734000</v>
      </c>
      <c r="G29" s="9">
        <v>16734000</v>
      </c>
      <c r="H29" s="9">
        <v>16734000</v>
      </c>
    </row>
    <row r="30" spans="1:8" x14ac:dyDescent="0.25">
      <c r="A30" s="11"/>
      <c r="B30" s="11">
        <v>32</v>
      </c>
      <c r="C30" s="11" t="s">
        <v>30</v>
      </c>
      <c r="D30" s="8">
        <v>3668476.81</v>
      </c>
      <c r="E30" s="9">
        <v>4893781.4400000004</v>
      </c>
      <c r="F30" s="9">
        <v>5687500</v>
      </c>
      <c r="G30" s="9">
        <v>5687500</v>
      </c>
      <c r="H30" s="9">
        <v>5687500</v>
      </c>
    </row>
    <row r="31" spans="1:8" x14ac:dyDescent="0.25">
      <c r="A31" s="11"/>
      <c r="B31" s="11">
        <v>34</v>
      </c>
      <c r="C31" s="11" t="s">
        <v>41</v>
      </c>
      <c r="D31" s="8">
        <v>179580.09</v>
      </c>
      <c r="E31" s="9">
        <v>136704</v>
      </c>
      <c r="F31" s="9">
        <v>150000</v>
      </c>
      <c r="G31" s="9">
        <v>150000</v>
      </c>
      <c r="H31" s="9">
        <v>150000</v>
      </c>
    </row>
    <row r="32" spans="1:8" x14ac:dyDescent="0.25">
      <c r="A32" s="11"/>
      <c r="B32" s="11">
        <v>37</v>
      </c>
      <c r="C32" s="11" t="s">
        <v>42</v>
      </c>
      <c r="D32" s="8">
        <v>17125.04</v>
      </c>
      <c r="E32" s="9">
        <v>18581</v>
      </c>
      <c r="F32" s="9">
        <v>20000</v>
      </c>
      <c r="G32" s="9">
        <v>20000</v>
      </c>
      <c r="H32" s="9">
        <v>20000</v>
      </c>
    </row>
    <row r="33" spans="1:8" ht="25.5" x14ac:dyDescent="0.25">
      <c r="A33" s="13">
        <v>4</v>
      </c>
      <c r="B33" s="13"/>
      <c r="C33" s="21" t="s">
        <v>19</v>
      </c>
      <c r="D33" s="90">
        <v>436944.35</v>
      </c>
      <c r="E33" s="91">
        <v>673020</v>
      </c>
      <c r="F33" s="91">
        <v>501000</v>
      </c>
      <c r="G33" s="91">
        <v>501000</v>
      </c>
      <c r="H33" s="91">
        <v>501000</v>
      </c>
    </row>
    <row r="34" spans="1:8" ht="38.25" x14ac:dyDescent="0.25">
      <c r="A34" s="13"/>
      <c r="B34" s="14">
        <v>41</v>
      </c>
      <c r="C34" s="22" t="s">
        <v>130</v>
      </c>
      <c r="D34" s="87">
        <v>0</v>
      </c>
      <c r="E34" s="88">
        <v>0</v>
      </c>
      <c r="F34" s="88">
        <v>0</v>
      </c>
      <c r="G34" s="88">
        <v>0</v>
      </c>
      <c r="H34" s="88">
        <v>0</v>
      </c>
    </row>
    <row r="35" spans="1:8" ht="38.25" x14ac:dyDescent="0.25">
      <c r="A35" s="13"/>
      <c r="B35" s="39">
        <v>42</v>
      </c>
      <c r="C35" s="22" t="s">
        <v>39</v>
      </c>
      <c r="D35" s="87">
        <v>389777.14</v>
      </c>
      <c r="E35" s="88">
        <v>423020</v>
      </c>
      <c r="F35" s="88">
        <v>471000</v>
      </c>
      <c r="G35" s="88">
        <v>471000</v>
      </c>
      <c r="H35" s="88">
        <v>471000</v>
      </c>
    </row>
    <row r="36" spans="1:8" ht="25.5" x14ac:dyDescent="0.25">
      <c r="A36" s="13"/>
      <c r="B36" s="39">
        <v>45</v>
      </c>
      <c r="C36" s="22" t="s">
        <v>49</v>
      </c>
      <c r="D36" s="87">
        <v>47167.21</v>
      </c>
      <c r="E36" s="88">
        <v>250000</v>
      </c>
      <c r="F36" s="88">
        <v>30000</v>
      </c>
      <c r="G36" s="88">
        <v>30000</v>
      </c>
      <c r="H36" s="88">
        <v>30000</v>
      </c>
    </row>
    <row r="37" spans="1:8" x14ac:dyDescent="0.25">
      <c r="A37" s="13">
        <v>5</v>
      </c>
      <c r="B37" s="39"/>
      <c r="C37" s="21" t="s">
        <v>43</v>
      </c>
      <c r="D37" s="96">
        <v>4327.12</v>
      </c>
      <c r="E37" s="91">
        <v>0</v>
      </c>
      <c r="F37" s="91">
        <v>0</v>
      </c>
      <c r="G37" s="91">
        <v>0</v>
      </c>
      <c r="H37" s="91">
        <v>0</v>
      </c>
    </row>
    <row r="38" spans="1:8" x14ac:dyDescent="0.25">
      <c r="A38" s="13"/>
      <c r="B38" s="13">
        <v>54</v>
      </c>
      <c r="C38" s="22" t="s">
        <v>43</v>
      </c>
      <c r="D38" s="8">
        <v>4327.12</v>
      </c>
      <c r="E38" s="9">
        <v>0</v>
      </c>
      <c r="F38" s="9">
        <v>0</v>
      </c>
      <c r="G38" s="9">
        <v>0</v>
      </c>
      <c r="H38" s="9">
        <v>0</v>
      </c>
    </row>
    <row r="62" ht="15.75" customHeight="1" x14ac:dyDescent="0.25"/>
  </sheetData>
  <mergeCells count="5">
    <mergeCell ref="A1:H1"/>
    <mergeCell ref="A3:H3"/>
    <mergeCell ref="A5:H5"/>
    <mergeCell ref="A7:H7"/>
    <mergeCell ref="A24:H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topLeftCell="A46" zoomScaleNormal="100" workbookViewId="0">
      <selection activeCell="M13" sqref="M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" customWidth="1"/>
    <col min="4" max="9" width="25.28515625" customWidth="1"/>
  </cols>
  <sheetData>
    <row r="1" spans="1:9" ht="42" customHeight="1" x14ac:dyDescent="0.25">
      <c r="A1" s="141" t="s">
        <v>105</v>
      </c>
      <c r="B1" s="141"/>
      <c r="C1" s="141"/>
      <c r="D1" s="141"/>
      <c r="E1" s="141"/>
      <c r="F1" s="141"/>
      <c r="G1" s="141"/>
      <c r="H1" s="141"/>
      <c r="I1" s="141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41" t="s">
        <v>27</v>
      </c>
      <c r="B3" s="141"/>
      <c r="C3" s="141"/>
      <c r="D3" s="141"/>
      <c r="E3" s="141"/>
      <c r="F3" s="141"/>
      <c r="G3" s="141"/>
      <c r="H3" s="151"/>
      <c r="I3" s="151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41" t="s">
        <v>8</v>
      </c>
      <c r="B5" s="142"/>
      <c r="C5" s="142"/>
      <c r="D5" s="142"/>
      <c r="E5" s="142"/>
      <c r="F5" s="142"/>
      <c r="G5" s="142"/>
      <c r="H5" s="142"/>
      <c r="I5" s="142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15.75" x14ac:dyDescent="0.25">
      <c r="A7" s="141" t="s">
        <v>1</v>
      </c>
      <c r="B7" s="154"/>
      <c r="C7" s="154"/>
      <c r="D7" s="154"/>
      <c r="E7" s="154"/>
      <c r="F7" s="154"/>
      <c r="G7" s="154"/>
      <c r="H7" s="154"/>
      <c r="I7" s="154"/>
    </row>
    <row r="8" spans="1:9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9" ht="25.5" x14ac:dyDescent="0.25">
      <c r="A9" s="17" t="s">
        <v>9</v>
      </c>
      <c r="B9" s="16" t="s">
        <v>10</v>
      </c>
      <c r="C9" s="16" t="s">
        <v>11</v>
      </c>
      <c r="D9" s="16" t="s">
        <v>7</v>
      </c>
      <c r="E9" s="16" t="s">
        <v>112</v>
      </c>
      <c r="F9" s="17" t="s">
        <v>108</v>
      </c>
      <c r="G9" s="17" t="s">
        <v>126</v>
      </c>
      <c r="H9" s="17" t="s">
        <v>35</v>
      </c>
      <c r="I9" s="17" t="s">
        <v>127</v>
      </c>
    </row>
    <row r="10" spans="1:9" ht="15.75" customHeight="1" x14ac:dyDescent="0.25">
      <c r="A10" s="10">
        <v>6</v>
      </c>
      <c r="B10" s="10"/>
      <c r="C10" s="10"/>
      <c r="D10" s="10" t="s">
        <v>12</v>
      </c>
      <c r="E10" s="96">
        <f>E11+E13+E15+E17+E20+E23+E25+E28</f>
        <v>16181552.619999999</v>
      </c>
      <c r="F10" s="96">
        <f>F11+F13+F15+F17+F20+F23+F25+F28</f>
        <v>24940044.48</v>
      </c>
      <c r="G10" s="96">
        <f>G11+G13+G15+G17+G20+G23+G28</f>
        <v>29399075</v>
      </c>
      <c r="H10" s="96">
        <f t="shared" ref="H10:I10" si="0">H11+H13+H15+H17+H20+H23+H28</f>
        <v>29399075</v>
      </c>
      <c r="I10" s="96">
        <f t="shared" si="0"/>
        <v>29399075</v>
      </c>
    </row>
    <row r="11" spans="1:9" ht="38.25" x14ac:dyDescent="0.25">
      <c r="A11" s="10"/>
      <c r="B11" s="10">
        <v>63</v>
      </c>
      <c r="C11" s="14"/>
      <c r="D11" s="10" t="s">
        <v>37</v>
      </c>
      <c r="E11" s="90">
        <v>900185.03</v>
      </c>
      <c r="F11" s="91">
        <v>5332997</v>
      </c>
      <c r="G11" s="91">
        <v>865000</v>
      </c>
      <c r="H11" s="91">
        <v>865000</v>
      </c>
      <c r="I11" s="91">
        <v>865000</v>
      </c>
    </row>
    <row r="12" spans="1:9" x14ac:dyDescent="0.25">
      <c r="A12" s="11"/>
      <c r="B12" s="50"/>
      <c r="C12" s="11">
        <v>52</v>
      </c>
      <c r="D12" s="11" t="s">
        <v>70</v>
      </c>
      <c r="E12" s="8">
        <v>900185.03</v>
      </c>
      <c r="F12" s="9">
        <v>5332997</v>
      </c>
      <c r="G12" s="9">
        <v>865000</v>
      </c>
      <c r="H12" s="9">
        <v>865000</v>
      </c>
      <c r="I12" s="9">
        <v>865000</v>
      </c>
    </row>
    <row r="13" spans="1:9" x14ac:dyDescent="0.25">
      <c r="A13" s="11"/>
      <c r="B13" s="50">
        <v>64</v>
      </c>
      <c r="C13" s="11"/>
      <c r="D13" s="50" t="s">
        <v>45</v>
      </c>
      <c r="E13" s="96">
        <v>12089.56</v>
      </c>
      <c r="F13" s="92">
        <v>3</v>
      </c>
      <c r="G13" s="92">
        <v>3</v>
      </c>
      <c r="H13" s="92">
        <v>3</v>
      </c>
      <c r="I13" s="92">
        <v>3</v>
      </c>
    </row>
    <row r="14" spans="1:9" x14ac:dyDescent="0.25">
      <c r="A14" s="11"/>
      <c r="B14" s="50"/>
      <c r="C14" s="11">
        <v>31</v>
      </c>
      <c r="D14" s="11" t="s">
        <v>32</v>
      </c>
      <c r="E14" s="8">
        <v>12089.56</v>
      </c>
      <c r="F14" s="9">
        <v>3</v>
      </c>
      <c r="G14" s="9">
        <v>3</v>
      </c>
      <c r="H14" s="9">
        <v>3</v>
      </c>
      <c r="I14" s="9">
        <v>3</v>
      </c>
    </row>
    <row r="15" spans="1:9" x14ac:dyDescent="0.25">
      <c r="A15" s="11"/>
      <c r="B15" s="50">
        <v>65</v>
      </c>
      <c r="C15" s="11"/>
      <c r="D15" s="50" t="s">
        <v>46</v>
      </c>
      <c r="E15" s="96">
        <v>2219055</v>
      </c>
      <c r="F15" s="92">
        <v>2340341</v>
      </c>
      <c r="G15" s="92">
        <v>2230000</v>
      </c>
      <c r="H15" s="92">
        <v>2230000</v>
      </c>
      <c r="I15" s="92">
        <v>2230000</v>
      </c>
    </row>
    <row r="16" spans="1:9" x14ac:dyDescent="0.25">
      <c r="A16" s="11"/>
      <c r="B16" s="50"/>
      <c r="C16" s="11">
        <v>43</v>
      </c>
      <c r="D16" s="11" t="s">
        <v>53</v>
      </c>
      <c r="E16" s="8">
        <v>2219055</v>
      </c>
      <c r="F16" s="9">
        <v>2340341</v>
      </c>
      <c r="G16" s="9">
        <v>2230000</v>
      </c>
      <c r="H16" s="9">
        <v>2230000</v>
      </c>
      <c r="I16" s="9">
        <v>2230000</v>
      </c>
    </row>
    <row r="17" spans="1:9" ht="25.5" x14ac:dyDescent="0.25">
      <c r="A17" s="11"/>
      <c r="B17" s="50">
        <v>66</v>
      </c>
      <c r="C17" s="11"/>
      <c r="D17" s="52" t="s">
        <v>47</v>
      </c>
      <c r="E17" s="96">
        <v>273695.01</v>
      </c>
      <c r="F17" s="92">
        <v>326866</v>
      </c>
      <c r="G17" s="92">
        <v>259300</v>
      </c>
      <c r="H17" s="92">
        <v>259300</v>
      </c>
      <c r="I17" s="92">
        <v>259300</v>
      </c>
    </row>
    <row r="18" spans="1:9" x14ac:dyDescent="0.25">
      <c r="A18" s="11"/>
      <c r="B18" s="50"/>
      <c r="C18" s="11">
        <v>31</v>
      </c>
      <c r="D18" s="40" t="s">
        <v>32</v>
      </c>
      <c r="E18" s="8">
        <v>126049.69</v>
      </c>
      <c r="F18" s="9">
        <v>190285</v>
      </c>
      <c r="G18" s="9">
        <v>139300</v>
      </c>
      <c r="H18" s="9">
        <v>139300</v>
      </c>
      <c r="I18" s="9">
        <v>139300</v>
      </c>
    </row>
    <row r="19" spans="1:9" x14ac:dyDescent="0.25">
      <c r="A19" s="11"/>
      <c r="B19" s="50"/>
      <c r="C19" s="11">
        <v>61</v>
      </c>
      <c r="D19" s="40" t="s">
        <v>83</v>
      </c>
      <c r="E19" s="8">
        <v>147645.32</v>
      </c>
      <c r="F19" s="9">
        <v>136581</v>
      </c>
      <c r="G19" s="9">
        <v>120000</v>
      </c>
      <c r="H19" s="9">
        <v>120000</v>
      </c>
      <c r="I19" s="9">
        <v>120000</v>
      </c>
    </row>
    <row r="20" spans="1:9" ht="51" x14ac:dyDescent="0.25">
      <c r="A20" s="11"/>
      <c r="B20" s="50">
        <v>67</v>
      </c>
      <c r="C20" s="11"/>
      <c r="D20" s="10" t="s">
        <v>38</v>
      </c>
      <c r="E20" s="90">
        <v>12678826.1</v>
      </c>
      <c r="F20" s="91">
        <v>16934945.48</v>
      </c>
      <c r="G20" s="91">
        <v>26043772</v>
      </c>
      <c r="H20" s="91">
        <v>26043772</v>
      </c>
      <c r="I20" s="91">
        <v>26043772</v>
      </c>
    </row>
    <row r="21" spans="1:9" x14ac:dyDescent="0.25">
      <c r="A21" s="11"/>
      <c r="B21" s="50"/>
      <c r="C21" s="11">
        <v>43</v>
      </c>
      <c r="D21" s="14" t="s">
        <v>53</v>
      </c>
      <c r="E21" s="8">
        <v>12115754.93</v>
      </c>
      <c r="F21" s="9">
        <v>16444747</v>
      </c>
      <c r="G21" s="9">
        <v>25557163</v>
      </c>
      <c r="H21" s="9">
        <v>25557163</v>
      </c>
      <c r="I21" s="9">
        <v>25557163</v>
      </c>
    </row>
    <row r="22" spans="1:9" x14ac:dyDescent="0.25">
      <c r="A22" s="11"/>
      <c r="B22" s="50"/>
      <c r="C22" s="11">
        <v>11</v>
      </c>
      <c r="D22" s="14" t="s">
        <v>13</v>
      </c>
      <c r="E22" s="8">
        <v>563071.17000000004</v>
      </c>
      <c r="F22" s="9">
        <v>490198.48</v>
      </c>
      <c r="G22" s="9">
        <v>486609</v>
      </c>
      <c r="H22" s="9">
        <v>486609</v>
      </c>
      <c r="I22" s="9">
        <v>486609</v>
      </c>
    </row>
    <row r="23" spans="1:9" ht="25.5" x14ac:dyDescent="0.25">
      <c r="A23" s="11"/>
      <c r="B23" s="50">
        <v>68</v>
      </c>
      <c r="C23" s="11"/>
      <c r="D23" s="10" t="s">
        <v>48</v>
      </c>
      <c r="E23" s="96">
        <v>3414.75</v>
      </c>
      <c r="F23" s="92">
        <v>2901</v>
      </c>
      <c r="G23" s="92">
        <v>1000</v>
      </c>
      <c r="H23" s="92">
        <v>1000</v>
      </c>
      <c r="I23" s="92">
        <v>1000</v>
      </c>
    </row>
    <row r="24" spans="1:9" x14ac:dyDescent="0.25">
      <c r="A24" s="11"/>
      <c r="B24" s="50"/>
      <c r="C24" s="11">
        <v>31</v>
      </c>
      <c r="D24" s="40" t="s">
        <v>32</v>
      </c>
      <c r="E24" s="8">
        <v>3414.75</v>
      </c>
      <c r="F24" s="9">
        <v>2901</v>
      </c>
      <c r="G24" s="9">
        <v>1000</v>
      </c>
      <c r="H24" s="9">
        <v>1000</v>
      </c>
      <c r="I24" s="9">
        <v>1000</v>
      </c>
    </row>
    <row r="25" spans="1:9" ht="25.5" x14ac:dyDescent="0.25">
      <c r="A25" s="13">
        <v>7</v>
      </c>
      <c r="B25" s="13"/>
      <c r="C25" s="39"/>
      <c r="D25" s="21" t="s">
        <v>14</v>
      </c>
      <c r="E25" s="90">
        <v>3662.05</v>
      </c>
      <c r="F25" s="91">
        <v>1991</v>
      </c>
      <c r="G25" s="91">
        <v>1000</v>
      </c>
      <c r="H25" s="91">
        <v>1000</v>
      </c>
      <c r="I25" s="91">
        <v>1000</v>
      </c>
    </row>
    <row r="26" spans="1:9" ht="38.25" x14ac:dyDescent="0.25">
      <c r="A26" s="14"/>
      <c r="B26" s="10">
        <v>72</v>
      </c>
      <c r="C26" s="14"/>
      <c r="D26" s="22" t="s">
        <v>36</v>
      </c>
      <c r="E26" s="8">
        <v>3662.05</v>
      </c>
      <c r="F26" s="9">
        <v>1991</v>
      </c>
      <c r="G26" s="9">
        <v>1000</v>
      </c>
      <c r="H26" s="9">
        <v>1000</v>
      </c>
      <c r="I26" s="9">
        <v>1000</v>
      </c>
    </row>
    <row r="27" spans="1:9" ht="38.25" x14ac:dyDescent="0.25">
      <c r="A27" s="14"/>
      <c r="B27" s="10"/>
      <c r="C27" s="14">
        <v>71</v>
      </c>
      <c r="D27" s="22" t="s">
        <v>36</v>
      </c>
      <c r="E27" s="8">
        <v>3662.05</v>
      </c>
      <c r="F27" s="8">
        <v>1991</v>
      </c>
      <c r="G27" s="8">
        <v>1000</v>
      </c>
      <c r="H27" s="8">
        <v>1000</v>
      </c>
      <c r="I27" s="8">
        <v>1000</v>
      </c>
    </row>
    <row r="28" spans="1:9" ht="25.5" x14ac:dyDescent="0.25">
      <c r="A28" s="10">
        <v>8</v>
      </c>
      <c r="B28" s="10"/>
      <c r="C28" s="10"/>
      <c r="D28" s="10" t="s">
        <v>24</v>
      </c>
      <c r="E28" s="96">
        <v>90625.12</v>
      </c>
      <c r="F28" s="96">
        <v>0</v>
      </c>
      <c r="G28" s="96">
        <v>0</v>
      </c>
      <c r="H28" s="96">
        <v>0</v>
      </c>
      <c r="I28" s="96">
        <v>0</v>
      </c>
    </row>
    <row r="29" spans="1:9" ht="25.5" x14ac:dyDescent="0.25">
      <c r="A29" s="10"/>
      <c r="B29" s="10">
        <v>83</v>
      </c>
      <c r="C29" s="14"/>
      <c r="D29" s="14" t="s">
        <v>82</v>
      </c>
      <c r="E29" s="8">
        <v>90625.12</v>
      </c>
      <c r="F29" s="8">
        <v>0</v>
      </c>
      <c r="G29" s="8">
        <v>0</v>
      </c>
      <c r="H29" s="8">
        <v>0</v>
      </c>
      <c r="I29" s="8">
        <v>0</v>
      </c>
    </row>
    <row r="30" spans="1:9" x14ac:dyDescent="0.25">
      <c r="A30" s="14"/>
      <c r="B30" s="14"/>
      <c r="C30" s="11">
        <v>31</v>
      </c>
      <c r="D30" s="22" t="s">
        <v>32</v>
      </c>
      <c r="E30" s="8">
        <v>90625.12</v>
      </c>
      <c r="F30" s="8">
        <v>0</v>
      </c>
      <c r="G30" s="8">
        <v>0</v>
      </c>
      <c r="H30" s="8">
        <v>0</v>
      </c>
      <c r="I30" s="8">
        <v>0</v>
      </c>
    </row>
    <row r="32" spans="1:9" ht="15.75" x14ac:dyDescent="0.25">
      <c r="A32" s="141" t="s">
        <v>15</v>
      </c>
      <c r="B32" s="154"/>
      <c r="C32" s="154"/>
      <c r="D32" s="154"/>
      <c r="E32" s="154"/>
      <c r="F32" s="154"/>
      <c r="G32" s="154"/>
      <c r="H32" s="154"/>
      <c r="I32" s="154"/>
    </row>
    <row r="33" spans="1:9" ht="18" x14ac:dyDescent="0.25">
      <c r="A33" s="4"/>
      <c r="B33" s="4"/>
      <c r="C33" s="4"/>
      <c r="D33" s="4"/>
      <c r="E33" s="4"/>
      <c r="F33" s="4"/>
      <c r="G33" s="4"/>
      <c r="H33" s="5"/>
      <c r="I33" s="5"/>
    </row>
    <row r="34" spans="1:9" ht="25.5" x14ac:dyDescent="0.25">
      <c r="A34" s="17" t="s">
        <v>9</v>
      </c>
      <c r="B34" s="16" t="s">
        <v>10</v>
      </c>
      <c r="C34" s="16" t="s">
        <v>11</v>
      </c>
      <c r="D34" s="16" t="s">
        <v>16</v>
      </c>
      <c r="E34" s="16" t="s">
        <v>112</v>
      </c>
      <c r="F34" s="17" t="s">
        <v>108</v>
      </c>
      <c r="G34" s="17" t="s">
        <v>126</v>
      </c>
      <c r="H34" s="17" t="s">
        <v>35</v>
      </c>
      <c r="I34" s="17" t="s">
        <v>127</v>
      </c>
    </row>
    <row r="35" spans="1:9" ht="15.75" customHeight="1" x14ac:dyDescent="0.25">
      <c r="A35" s="10">
        <v>3</v>
      </c>
      <c r="B35" s="10"/>
      <c r="C35" s="10"/>
      <c r="D35" s="10" t="s">
        <v>17</v>
      </c>
      <c r="E35" s="96">
        <v>16706267.279999999</v>
      </c>
      <c r="F35" s="92">
        <v>20485916.440000001</v>
      </c>
      <c r="G35" s="92">
        <v>22546500</v>
      </c>
      <c r="H35" s="92">
        <v>22546500</v>
      </c>
      <c r="I35" s="92">
        <v>22546500</v>
      </c>
    </row>
    <row r="36" spans="1:9" ht="15.75" customHeight="1" x14ac:dyDescent="0.25">
      <c r="A36" s="10"/>
      <c r="B36" s="10">
        <v>31</v>
      </c>
      <c r="C36" s="10"/>
      <c r="D36" s="10" t="s">
        <v>18</v>
      </c>
      <c r="E36" s="96">
        <v>12841085.329999998</v>
      </c>
      <c r="F36" s="92">
        <v>15432430</v>
      </c>
      <c r="G36" s="92">
        <v>16734000</v>
      </c>
      <c r="H36" s="92">
        <v>16734000</v>
      </c>
      <c r="I36" s="92">
        <v>16734000</v>
      </c>
    </row>
    <row r="37" spans="1:9" x14ac:dyDescent="0.25">
      <c r="A37" s="11"/>
      <c r="B37" s="11"/>
      <c r="C37" s="12">
        <v>11</v>
      </c>
      <c r="D37" s="12" t="s">
        <v>13</v>
      </c>
      <c r="E37" s="8">
        <v>26544.560000000001</v>
      </c>
      <c r="F37" s="9">
        <v>26545</v>
      </c>
      <c r="G37" s="9">
        <v>26545</v>
      </c>
      <c r="H37" s="9">
        <v>26545</v>
      </c>
      <c r="I37" s="9">
        <v>26545</v>
      </c>
    </row>
    <row r="38" spans="1:9" x14ac:dyDescent="0.25">
      <c r="A38" s="11"/>
      <c r="B38" s="11"/>
      <c r="C38" s="12">
        <v>31</v>
      </c>
      <c r="D38" s="12" t="s">
        <v>32</v>
      </c>
      <c r="E38" s="8">
        <v>90625.12</v>
      </c>
      <c r="F38" s="9">
        <v>0</v>
      </c>
      <c r="G38" s="9">
        <v>0</v>
      </c>
      <c r="H38" s="9">
        <v>0</v>
      </c>
      <c r="I38" s="9">
        <v>0</v>
      </c>
    </row>
    <row r="39" spans="1:9" x14ac:dyDescent="0.25">
      <c r="A39" s="11"/>
      <c r="B39" s="11"/>
      <c r="C39" s="12">
        <v>43</v>
      </c>
      <c r="D39" s="12" t="s">
        <v>53</v>
      </c>
      <c r="E39" s="8">
        <v>12624803.039999999</v>
      </c>
      <c r="F39" s="9">
        <v>14156477</v>
      </c>
      <c r="G39" s="9">
        <v>16342455</v>
      </c>
      <c r="H39" s="9">
        <v>16342455</v>
      </c>
      <c r="I39" s="9">
        <v>16342455</v>
      </c>
    </row>
    <row r="40" spans="1:9" x14ac:dyDescent="0.25">
      <c r="A40" s="11"/>
      <c r="B40" s="11"/>
      <c r="C40" s="12">
        <v>52</v>
      </c>
      <c r="D40" s="12" t="s">
        <v>70</v>
      </c>
      <c r="E40" s="8">
        <v>99112.61</v>
      </c>
      <c r="F40" s="9">
        <v>1249408</v>
      </c>
      <c r="G40" s="9">
        <v>365000</v>
      </c>
      <c r="H40" s="9">
        <v>365000</v>
      </c>
      <c r="I40" s="9">
        <v>365000</v>
      </c>
    </row>
    <row r="41" spans="1:9" x14ac:dyDescent="0.25">
      <c r="A41" s="11"/>
      <c r="B41" s="50">
        <v>32</v>
      </c>
      <c r="C41" s="51"/>
      <c r="D41" s="50" t="s">
        <v>30</v>
      </c>
      <c r="E41" s="96">
        <v>3668476.8200000003</v>
      </c>
      <c r="F41" s="92">
        <v>4893781.4400000004</v>
      </c>
      <c r="G41" s="92">
        <v>5687500</v>
      </c>
      <c r="H41" s="92">
        <v>5687500</v>
      </c>
      <c r="I41" s="92">
        <v>5687500</v>
      </c>
    </row>
    <row r="42" spans="1:9" x14ac:dyDescent="0.25">
      <c r="A42" s="11"/>
      <c r="B42" s="11"/>
      <c r="C42" s="12">
        <v>11</v>
      </c>
      <c r="D42" s="12" t="s">
        <v>13</v>
      </c>
      <c r="E42" s="8">
        <v>284123.93</v>
      </c>
      <c r="F42" s="9">
        <v>235043.44</v>
      </c>
      <c r="G42" s="9">
        <v>211177</v>
      </c>
      <c r="H42" s="9">
        <v>211177</v>
      </c>
      <c r="I42" s="9">
        <v>211177</v>
      </c>
    </row>
    <row r="43" spans="1:9" x14ac:dyDescent="0.25">
      <c r="A43" s="11"/>
      <c r="B43" s="11"/>
      <c r="C43" s="12">
        <v>31</v>
      </c>
      <c r="D43" s="12" t="s">
        <v>32</v>
      </c>
      <c r="E43" s="8">
        <v>62948.75</v>
      </c>
      <c r="F43" s="9">
        <v>49544</v>
      </c>
      <c r="G43" s="9">
        <v>50000</v>
      </c>
      <c r="H43" s="9">
        <v>50000</v>
      </c>
      <c r="I43" s="9">
        <v>50000</v>
      </c>
    </row>
    <row r="44" spans="1:9" x14ac:dyDescent="0.25">
      <c r="A44" s="11"/>
      <c r="B44" s="11"/>
      <c r="C44" s="12">
        <v>43</v>
      </c>
      <c r="D44" s="12" t="s">
        <v>53</v>
      </c>
      <c r="E44" s="8">
        <v>2485923.6800000002</v>
      </c>
      <c r="F44" s="9">
        <v>4160094</v>
      </c>
      <c r="G44" s="9">
        <v>4806323</v>
      </c>
      <c r="H44" s="9">
        <v>4806323</v>
      </c>
      <c r="I44" s="9">
        <v>4806323</v>
      </c>
    </row>
    <row r="45" spans="1:9" x14ac:dyDescent="0.25">
      <c r="A45" s="11"/>
      <c r="B45" s="11"/>
      <c r="C45" s="12">
        <v>61</v>
      </c>
      <c r="D45" s="12" t="s">
        <v>84</v>
      </c>
      <c r="E45" s="8">
        <v>129616.18</v>
      </c>
      <c r="F45" s="9">
        <v>132723</v>
      </c>
      <c r="G45" s="9">
        <v>120000</v>
      </c>
      <c r="H45" s="9">
        <v>120000</v>
      </c>
      <c r="I45" s="9">
        <v>120000</v>
      </c>
    </row>
    <row r="46" spans="1:9" x14ac:dyDescent="0.25">
      <c r="A46" s="11"/>
      <c r="B46" s="11"/>
      <c r="C46" s="12">
        <v>52</v>
      </c>
      <c r="D46" s="12" t="s">
        <v>70</v>
      </c>
      <c r="E46" s="8">
        <v>705864.28</v>
      </c>
      <c r="F46" s="9">
        <v>316377</v>
      </c>
      <c r="G46" s="9">
        <v>500000</v>
      </c>
      <c r="H46" s="9">
        <v>500000</v>
      </c>
      <c r="I46" s="9">
        <v>500000</v>
      </c>
    </row>
    <row r="47" spans="1:9" x14ac:dyDescent="0.25">
      <c r="A47" s="11"/>
      <c r="B47" s="50">
        <v>34</v>
      </c>
      <c r="C47" s="51"/>
      <c r="D47" s="51" t="s">
        <v>41</v>
      </c>
      <c r="E47" s="96">
        <v>179580.09</v>
      </c>
      <c r="F47" s="92">
        <v>136704</v>
      </c>
      <c r="G47" s="92">
        <v>105000</v>
      </c>
      <c r="H47" s="92">
        <v>105000</v>
      </c>
      <c r="I47" s="92">
        <v>105000</v>
      </c>
    </row>
    <row r="48" spans="1:9" x14ac:dyDescent="0.25">
      <c r="A48" s="11"/>
      <c r="B48" s="11"/>
      <c r="C48" s="12">
        <v>43</v>
      </c>
      <c r="D48" s="12" t="s">
        <v>53</v>
      </c>
      <c r="E48" s="8">
        <v>172941.3</v>
      </c>
      <c r="F48" s="9">
        <v>136701</v>
      </c>
      <c r="G48" s="9">
        <v>104997</v>
      </c>
      <c r="H48" s="9">
        <v>104997</v>
      </c>
      <c r="I48" s="9">
        <v>104997</v>
      </c>
    </row>
    <row r="49" spans="1:9" x14ac:dyDescent="0.25">
      <c r="A49" s="11"/>
      <c r="B49" s="11"/>
      <c r="C49" s="12">
        <v>31</v>
      </c>
      <c r="D49" s="12" t="s">
        <v>32</v>
      </c>
      <c r="E49" s="8">
        <v>6638.79</v>
      </c>
      <c r="F49" s="9">
        <v>3</v>
      </c>
      <c r="G49" s="9">
        <v>3</v>
      </c>
      <c r="H49" s="9">
        <v>3</v>
      </c>
      <c r="I49" s="9">
        <v>3</v>
      </c>
    </row>
    <row r="50" spans="1:9" x14ac:dyDescent="0.25">
      <c r="A50" s="11"/>
      <c r="B50" s="50">
        <v>37</v>
      </c>
      <c r="C50" s="51"/>
      <c r="D50" s="50" t="s">
        <v>42</v>
      </c>
      <c r="E50" s="96">
        <v>17125.04</v>
      </c>
      <c r="F50" s="92">
        <v>18581</v>
      </c>
      <c r="G50" s="92">
        <v>20000</v>
      </c>
      <c r="H50" s="92">
        <v>20000</v>
      </c>
      <c r="I50" s="92">
        <v>20000</v>
      </c>
    </row>
    <row r="51" spans="1:9" x14ac:dyDescent="0.25">
      <c r="A51" s="11"/>
      <c r="B51" s="11"/>
      <c r="C51" s="12">
        <v>43</v>
      </c>
      <c r="D51" s="12" t="s">
        <v>53</v>
      </c>
      <c r="E51" s="8">
        <v>17125.04</v>
      </c>
      <c r="F51" s="9">
        <v>18581</v>
      </c>
      <c r="G51" s="9">
        <v>20000</v>
      </c>
      <c r="H51" s="9">
        <v>20000</v>
      </c>
      <c r="I51" s="9">
        <v>20000</v>
      </c>
    </row>
    <row r="52" spans="1:9" x14ac:dyDescent="0.25">
      <c r="A52" s="11"/>
      <c r="B52" s="50">
        <v>38</v>
      </c>
      <c r="C52" s="12"/>
      <c r="D52" s="50" t="s">
        <v>137</v>
      </c>
      <c r="E52" s="8">
        <v>0</v>
      </c>
      <c r="F52" s="92">
        <v>4420</v>
      </c>
      <c r="G52" s="9">
        <v>0</v>
      </c>
      <c r="H52" s="9">
        <v>0</v>
      </c>
      <c r="I52" s="9">
        <v>0</v>
      </c>
    </row>
    <row r="53" spans="1:9" x14ac:dyDescent="0.25">
      <c r="A53" s="11"/>
      <c r="B53" s="11"/>
      <c r="C53" s="12">
        <v>43</v>
      </c>
      <c r="D53" s="12" t="s">
        <v>53</v>
      </c>
      <c r="E53" s="8">
        <v>0</v>
      </c>
      <c r="F53" s="9">
        <v>4420</v>
      </c>
      <c r="G53" s="9">
        <v>0</v>
      </c>
      <c r="H53" s="9">
        <v>0</v>
      </c>
      <c r="I53" s="9">
        <v>0</v>
      </c>
    </row>
    <row r="54" spans="1:9" ht="25.5" x14ac:dyDescent="0.25">
      <c r="A54" s="13">
        <v>4</v>
      </c>
      <c r="B54" s="13"/>
      <c r="C54" s="13"/>
      <c r="D54" s="21" t="s">
        <v>19</v>
      </c>
      <c r="E54" s="90">
        <v>436944.35</v>
      </c>
      <c r="F54" s="91">
        <v>673020</v>
      </c>
      <c r="G54" s="91">
        <v>501000</v>
      </c>
      <c r="H54" s="91">
        <v>501000</v>
      </c>
      <c r="I54" s="91">
        <v>501000</v>
      </c>
    </row>
    <row r="55" spans="1:9" ht="38.25" x14ac:dyDescent="0.25">
      <c r="A55" s="14"/>
      <c r="B55" s="10">
        <v>42</v>
      </c>
      <c r="C55" s="10"/>
      <c r="D55" s="21" t="s">
        <v>39</v>
      </c>
      <c r="E55" s="90">
        <v>389777.13999999996</v>
      </c>
      <c r="F55" s="91">
        <v>423020</v>
      </c>
      <c r="G55" s="91">
        <v>471000</v>
      </c>
      <c r="H55" s="91">
        <v>471000</v>
      </c>
      <c r="I55" s="91">
        <v>471000</v>
      </c>
    </row>
    <row r="56" spans="1:9" x14ac:dyDescent="0.25">
      <c r="A56" s="14"/>
      <c r="B56" s="14"/>
      <c r="C56" s="14">
        <v>11</v>
      </c>
      <c r="D56" s="22" t="s">
        <v>13</v>
      </c>
      <c r="E56" s="8">
        <v>235543.83</v>
      </c>
      <c r="F56" s="9">
        <v>140376.5</v>
      </c>
      <c r="G56" s="9">
        <v>248887</v>
      </c>
      <c r="H56" s="9">
        <v>248887</v>
      </c>
      <c r="I56" s="9">
        <v>248887</v>
      </c>
    </row>
    <row r="57" spans="1:9" x14ac:dyDescent="0.25">
      <c r="A57" s="14"/>
      <c r="B57" s="14"/>
      <c r="C57" s="14">
        <v>31</v>
      </c>
      <c r="D57" s="22" t="s">
        <v>32</v>
      </c>
      <c r="E57" s="8">
        <v>37786.879999999997</v>
      </c>
      <c r="F57" s="9">
        <v>67745</v>
      </c>
      <c r="G57" s="9">
        <v>90300</v>
      </c>
      <c r="H57" s="9">
        <v>90300</v>
      </c>
      <c r="I57" s="9">
        <v>90300</v>
      </c>
    </row>
    <row r="58" spans="1:9" x14ac:dyDescent="0.25">
      <c r="A58" s="14"/>
      <c r="B58" s="14"/>
      <c r="C58" s="14">
        <v>43</v>
      </c>
      <c r="D58" s="12" t="s">
        <v>53</v>
      </c>
      <c r="E58" s="8">
        <v>105548.23</v>
      </c>
      <c r="F58" s="9">
        <v>209049.5</v>
      </c>
      <c r="G58" s="9">
        <v>130813</v>
      </c>
      <c r="H58" s="9">
        <v>130813</v>
      </c>
      <c r="I58" s="9">
        <v>130813</v>
      </c>
    </row>
    <row r="59" spans="1:9" x14ac:dyDescent="0.25">
      <c r="A59" s="14"/>
      <c r="B59" s="14"/>
      <c r="C59" s="14">
        <v>61</v>
      </c>
      <c r="D59" s="22" t="s">
        <v>84</v>
      </c>
      <c r="E59" s="8">
        <v>7236.15</v>
      </c>
      <c r="F59" s="9">
        <v>3858</v>
      </c>
      <c r="G59" s="9">
        <v>0</v>
      </c>
      <c r="H59" s="9">
        <v>0</v>
      </c>
      <c r="I59" s="9">
        <v>0</v>
      </c>
    </row>
    <row r="60" spans="1:9" x14ac:dyDescent="0.25">
      <c r="A60" s="14"/>
      <c r="B60" s="14"/>
      <c r="C60" s="14">
        <v>71</v>
      </c>
      <c r="D60" s="22" t="s">
        <v>85</v>
      </c>
      <c r="E60" s="8">
        <v>3662.05</v>
      </c>
      <c r="F60" s="9">
        <v>1991</v>
      </c>
      <c r="G60" s="9">
        <v>1000</v>
      </c>
      <c r="H60" s="9">
        <v>1000</v>
      </c>
      <c r="I60" s="9">
        <v>1000</v>
      </c>
    </row>
    <row r="61" spans="1:9" ht="25.5" x14ac:dyDescent="0.25">
      <c r="A61" s="14"/>
      <c r="B61" s="10">
        <v>45</v>
      </c>
      <c r="C61" s="10"/>
      <c r="D61" s="21" t="s">
        <v>49</v>
      </c>
      <c r="E61" s="96">
        <v>47167.21</v>
      </c>
      <c r="F61" s="92">
        <v>250000</v>
      </c>
      <c r="G61" s="92">
        <v>30000</v>
      </c>
      <c r="H61" s="92">
        <v>30000</v>
      </c>
      <c r="I61" s="92">
        <v>30000</v>
      </c>
    </row>
    <row r="62" spans="1:9" x14ac:dyDescent="0.25">
      <c r="A62" s="14"/>
      <c r="B62" s="10"/>
      <c r="C62" s="14">
        <v>11</v>
      </c>
      <c r="D62" s="22" t="s">
        <v>13</v>
      </c>
      <c r="E62" s="8">
        <v>0</v>
      </c>
      <c r="F62" s="9">
        <v>74337.5</v>
      </c>
      <c r="G62" s="9">
        <v>0</v>
      </c>
      <c r="H62" s="9">
        <v>0</v>
      </c>
      <c r="I62" s="9">
        <v>0</v>
      </c>
    </row>
    <row r="63" spans="1:9" x14ac:dyDescent="0.25">
      <c r="A63" s="14"/>
      <c r="B63" s="14"/>
      <c r="C63" s="14">
        <v>31</v>
      </c>
      <c r="D63" s="22" t="s">
        <v>32</v>
      </c>
      <c r="E63" s="8">
        <v>12334.46</v>
      </c>
      <c r="F63" s="9">
        <v>75897</v>
      </c>
      <c r="G63" s="9">
        <v>0</v>
      </c>
      <c r="H63" s="9">
        <v>0</v>
      </c>
      <c r="I63" s="9">
        <v>0</v>
      </c>
    </row>
    <row r="64" spans="1:9" x14ac:dyDescent="0.25">
      <c r="A64" s="14"/>
      <c r="B64" s="14"/>
      <c r="C64" s="14">
        <v>43</v>
      </c>
      <c r="D64" s="12" t="s">
        <v>53</v>
      </c>
      <c r="E64" s="8">
        <v>34832.75</v>
      </c>
      <c r="F64" s="9">
        <v>99765.5</v>
      </c>
      <c r="G64" s="9">
        <v>30000</v>
      </c>
      <c r="H64" s="9">
        <v>30000</v>
      </c>
      <c r="I64" s="9">
        <v>30000</v>
      </c>
    </row>
    <row r="65" spans="1:9" x14ac:dyDescent="0.25">
      <c r="A65" s="14"/>
      <c r="B65" s="14"/>
      <c r="C65" s="14">
        <v>52</v>
      </c>
      <c r="D65" s="12" t="s">
        <v>70</v>
      </c>
      <c r="E65" s="8">
        <v>0</v>
      </c>
      <c r="F65" s="9">
        <v>0</v>
      </c>
      <c r="G65" s="9">
        <v>0</v>
      </c>
      <c r="H65" s="9">
        <v>0</v>
      </c>
      <c r="I65" s="9">
        <v>0</v>
      </c>
    </row>
    <row r="66" spans="1:9" x14ac:dyDescent="0.25">
      <c r="A66" s="10">
        <v>5</v>
      </c>
      <c r="B66" s="10"/>
      <c r="C66" s="10"/>
      <c r="D66" s="21" t="s">
        <v>43</v>
      </c>
      <c r="E66" s="96">
        <v>4327.12</v>
      </c>
      <c r="F66" s="92">
        <v>0</v>
      </c>
      <c r="G66" s="92">
        <v>0</v>
      </c>
      <c r="H66" s="92">
        <v>0</v>
      </c>
      <c r="I66" s="92">
        <v>0</v>
      </c>
    </row>
    <row r="67" spans="1:9" x14ac:dyDescent="0.25">
      <c r="A67" s="10"/>
      <c r="B67" s="10">
        <v>54</v>
      </c>
      <c r="C67" s="10"/>
      <c r="D67" s="21" t="s">
        <v>43</v>
      </c>
      <c r="E67" s="96">
        <v>4327.12</v>
      </c>
      <c r="F67" s="92">
        <v>0</v>
      </c>
      <c r="G67" s="92">
        <v>0</v>
      </c>
      <c r="H67" s="92">
        <v>0</v>
      </c>
      <c r="I67" s="92">
        <v>0</v>
      </c>
    </row>
    <row r="68" spans="1:9" x14ac:dyDescent="0.25">
      <c r="A68" s="10"/>
      <c r="B68" s="14"/>
      <c r="C68" s="14">
        <v>31</v>
      </c>
      <c r="D68" s="12" t="s">
        <v>32</v>
      </c>
      <c r="E68" s="8">
        <v>4327.12</v>
      </c>
      <c r="F68" s="9">
        <v>0</v>
      </c>
      <c r="G68" s="9">
        <v>0</v>
      </c>
      <c r="H68" s="9">
        <v>0</v>
      </c>
      <c r="I68" s="9">
        <v>0</v>
      </c>
    </row>
    <row r="69" spans="1:9" x14ac:dyDescent="0.25">
      <c r="A69" s="10"/>
      <c r="B69" s="14"/>
      <c r="C69" s="14">
        <v>43</v>
      </c>
      <c r="D69" s="12" t="s">
        <v>53</v>
      </c>
      <c r="E69" s="8">
        <v>0</v>
      </c>
      <c r="F69" s="9">
        <v>0</v>
      </c>
      <c r="G69" s="9">
        <v>0</v>
      </c>
      <c r="H69" s="9">
        <v>0</v>
      </c>
      <c r="I69" s="9">
        <v>0</v>
      </c>
    </row>
    <row r="70" spans="1:9" x14ac:dyDescent="0.25">
      <c r="A70" s="10">
        <v>9</v>
      </c>
      <c r="B70" s="14"/>
      <c r="C70" s="14"/>
      <c r="D70" s="21" t="s">
        <v>72</v>
      </c>
      <c r="E70" s="96">
        <v>0</v>
      </c>
      <c r="F70" s="92">
        <v>3804765</v>
      </c>
      <c r="G70" s="92">
        <v>6352575</v>
      </c>
      <c r="H70" s="92">
        <v>6352575</v>
      </c>
      <c r="I70" s="92">
        <v>6352575</v>
      </c>
    </row>
    <row r="71" spans="1:9" x14ac:dyDescent="0.25">
      <c r="A71" s="10"/>
      <c r="B71" s="10">
        <v>92</v>
      </c>
      <c r="C71" s="10"/>
      <c r="D71" s="21" t="s">
        <v>72</v>
      </c>
      <c r="E71" s="96">
        <v>0</v>
      </c>
      <c r="F71" s="92">
        <v>3804765</v>
      </c>
      <c r="G71" s="92">
        <v>6352575</v>
      </c>
      <c r="H71" s="92">
        <v>6352575</v>
      </c>
      <c r="I71" s="92">
        <v>6352575</v>
      </c>
    </row>
    <row r="72" spans="1:9" x14ac:dyDescent="0.25">
      <c r="A72" s="14"/>
      <c r="B72" s="14"/>
      <c r="C72" s="12">
        <v>43</v>
      </c>
      <c r="D72" s="12" t="s">
        <v>53</v>
      </c>
      <c r="E72" s="8">
        <v>0</v>
      </c>
      <c r="F72" s="9">
        <v>3804765</v>
      </c>
      <c r="G72" s="92">
        <v>6352575</v>
      </c>
      <c r="H72" s="92">
        <v>6352575</v>
      </c>
      <c r="I72" s="92">
        <v>6352575</v>
      </c>
    </row>
  </sheetData>
  <mergeCells count="5">
    <mergeCell ref="A7:I7"/>
    <mergeCell ref="A32:I32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3"/>
  <sheetViews>
    <sheetView workbookViewId="0">
      <selection activeCell="B11" sqref="B11:F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41" t="s">
        <v>105</v>
      </c>
      <c r="B1" s="141"/>
      <c r="C1" s="141"/>
      <c r="D1" s="141"/>
      <c r="E1" s="141"/>
      <c r="F1" s="141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41" t="s">
        <v>27</v>
      </c>
      <c r="B3" s="141"/>
      <c r="C3" s="141"/>
      <c r="D3" s="141"/>
      <c r="E3" s="151"/>
      <c r="F3" s="151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1" t="s">
        <v>8</v>
      </c>
      <c r="B5" s="142"/>
      <c r="C5" s="142"/>
      <c r="D5" s="142"/>
      <c r="E5" s="142"/>
      <c r="F5" s="14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41" t="s">
        <v>20</v>
      </c>
      <c r="B7" s="154"/>
      <c r="C7" s="154"/>
      <c r="D7" s="154"/>
      <c r="E7" s="154"/>
      <c r="F7" s="15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7" t="s">
        <v>21</v>
      </c>
      <c r="B9" s="16" t="s">
        <v>112</v>
      </c>
      <c r="C9" s="17" t="s">
        <v>108</v>
      </c>
      <c r="D9" s="17" t="s">
        <v>126</v>
      </c>
      <c r="E9" s="17" t="s">
        <v>35</v>
      </c>
      <c r="F9" s="17" t="s">
        <v>127</v>
      </c>
    </row>
    <row r="10" spans="1:6" ht="15.75" customHeight="1" x14ac:dyDescent="0.25">
      <c r="A10" s="10" t="s">
        <v>22</v>
      </c>
      <c r="B10" s="8"/>
      <c r="C10" s="9"/>
      <c r="D10" s="9"/>
      <c r="E10" s="9"/>
      <c r="F10" s="9"/>
    </row>
    <row r="11" spans="1:6" ht="34.5" customHeight="1" x14ac:dyDescent="0.25">
      <c r="A11" s="10" t="s">
        <v>86</v>
      </c>
      <c r="B11" s="87">
        <v>17220234.609999999</v>
      </c>
      <c r="C11" s="88">
        <v>21135279.48</v>
      </c>
      <c r="D11" s="88">
        <v>23047500</v>
      </c>
      <c r="E11" s="88">
        <v>23047500</v>
      </c>
      <c r="F11" s="88">
        <v>23047500</v>
      </c>
    </row>
    <row r="13" spans="1:6" x14ac:dyDescent="0.25">
      <c r="B13" s="4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4"/>
  <sheetViews>
    <sheetView workbookViewId="0">
      <selection activeCell="D8" sqref="D8:H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15.75" x14ac:dyDescent="0.25">
      <c r="A1" s="141" t="s">
        <v>113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141" t="s">
        <v>27</v>
      </c>
      <c r="B3" s="141"/>
      <c r="C3" s="141"/>
      <c r="D3" s="141"/>
      <c r="E3" s="141"/>
      <c r="F3" s="141"/>
      <c r="G3" s="141"/>
      <c r="H3" s="141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5.75" x14ac:dyDescent="0.25">
      <c r="A5" s="141" t="s">
        <v>131</v>
      </c>
      <c r="B5" s="141"/>
      <c r="C5" s="141"/>
      <c r="D5" s="141"/>
      <c r="E5" s="141"/>
      <c r="F5" s="141"/>
      <c r="G5" s="141"/>
      <c r="H5" s="141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7" t="s">
        <v>9</v>
      </c>
      <c r="B7" s="16" t="s">
        <v>10</v>
      </c>
      <c r="C7" s="16" t="s">
        <v>40</v>
      </c>
      <c r="D7" s="16" t="s">
        <v>112</v>
      </c>
      <c r="E7" s="17" t="s">
        <v>108</v>
      </c>
      <c r="F7" s="17" t="s">
        <v>126</v>
      </c>
      <c r="G7" s="17" t="s">
        <v>35</v>
      </c>
      <c r="H7" s="17" t="s">
        <v>127</v>
      </c>
    </row>
    <row r="8" spans="1:8" x14ac:dyDescent="0.25">
      <c r="A8" s="83"/>
      <c r="B8" s="84"/>
      <c r="C8" s="85" t="s">
        <v>132</v>
      </c>
      <c r="D8" s="97">
        <v>90625.12</v>
      </c>
      <c r="E8" s="97">
        <v>0</v>
      </c>
      <c r="F8" s="97">
        <v>0</v>
      </c>
      <c r="G8" s="97">
        <v>0</v>
      </c>
      <c r="H8" s="97">
        <v>0</v>
      </c>
    </row>
    <row r="9" spans="1:8" ht="25.5" x14ac:dyDescent="0.25">
      <c r="A9" s="10">
        <v>8</v>
      </c>
      <c r="B9" s="10"/>
      <c r="C9" s="10" t="s">
        <v>24</v>
      </c>
      <c r="D9" s="90">
        <v>90625.12</v>
      </c>
      <c r="E9" s="91">
        <v>0</v>
      </c>
      <c r="F9" s="91">
        <v>0</v>
      </c>
      <c r="G9" s="91">
        <v>0</v>
      </c>
      <c r="H9" s="91">
        <v>0</v>
      </c>
    </row>
    <row r="10" spans="1:8" x14ac:dyDescent="0.25">
      <c r="A10" s="10"/>
      <c r="B10" s="14">
        <v>83</v>
      </c>
      <c r="C10" s="14" t="s">
        <v>133</v>
      </c>
      <c r="D10" s="87">
        <v>90625.12</v>
      </c>
      <c r="E10" s="88">
        <v>0</v>
      </c>
      <c r="F10" s="88">
        <v>0</v>
      </c>
      <c r="G10" s="88">
        <v>0</v>
      </c>
      <c r="H10" s="88">
        <v>0</v>
      </c>
    </row>
    <row r="11" spans="1:8" x14ac:dyDescent="0.25">
      <c r="A11" s="10"/>
      <c r="B11" s="14"/>
      <c r="C11" s="86"/>
      <c r="D11" s="87"/>
      <c r="E11" s="88"/>
      <c r="F11" s="88"/>
      <c r="G11" s="88"/>
      <c r="H11" s="88"/>
    </row>
    <row r="12" spans="1:8" x14ac:dyDescent="0.25">
      <c r="A12" s="10"/>
      <c r="B12" s="14"/>
      <c r="C12" s="85" t="s">
        <v>134</v>
      </c>
      <c r="D12" s="90">
        <v>4327.12</v>
      </c>
      <c r="E12" s="91">
        <v>0</v>
      </c>
      <c r="F12" s="91">
        <v>0</v>
      </c>
      <c r="G12" s="91">
        <v>0</v>
      </c>
      <c r="H12" s="91">
        <v>0</v>
      </c>
    </row>
    <row r="13" spans="1:8" ht="25.5" x14ac:dyDescent="0.25">
      <c r="A13" s="13">
        <v>5</v>
      </c>
      <c r="B13" s="13"/>
      <c r="C13" s="21" t="s">
        <v>25</v>
      </c>
      <c r="D13" s="90">
        <v>4327.12</v>
      </c>
      <c r="E13" s="91">
        <v>0</v>
      </c>
      <c r="F13" s="91">
        <v>0</v>
      </c>
      <c r="G13" s="91">
        <v>0</v>
      </c>
      <c r="H13" s="91">
        <v>0</v>
      </c>
    </row>
    <row r="14" spans="1:8" ht="25.5" x14ac:dyDescent="0.25">
      <c r="A14" s="14"/>
      <c r="B14" s="14">
        <v>54</v>
      </c>
      <c r="C14" s="22" t="s">
        <v>31</v>
      </c>
      <c r="D14" s="87">
        <v>4327.12</v>
      </c>
      <c r="E14" s="88">
        <v>0</v>
      </c>
      <c r="F14" s="88">
        <v>0</v>
      </c>
      <c r="G14" s="88">
        <v>0</v>
      </c>
      <c r="H14" s="89">
        <v>0</v>
      </c>
    </row>
  </sheetData>
  <mergeCells count="3">
    <mergeCell ref="A1:H1"/>
    <mergeCell ref="A3:H3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4"/>
  <sheetViews>
    <sheetView workbookViewId="0">
      <selection activeCell="G27" sqref="G2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41" t="s">
        <v>105</v>
      </c>
      <c r="B1" s="141"/>
      <c r="C1" s="141"/>
      <c r="D1" s="141"/>
      <c r="E1" s="141"/>
      <c r="F1" s="141"/>
      <c r="G1" s="141"/>
      <c r="H1" s="141"/>
      <c r="I1" s="141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41" t="s">
        <v>27</v>
      </c>
      <c r="B3" s="141"/>
      <c r="C3" s="141"/>
      <c r="D3" s="141"/>
      <c r="E3" s="141"/>
      <c r="F3" s="141"/>
      <c r="G3" s="141"/>
      <c r="H3" s="151"/>
      <c r="I3" s="151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41" t="s">
        <v>23</v>
      </c>
      <c r="B5" s="142"/>
      <c r="C5" s="142"/>
      <c r="D5" s="142"/>
      <c r="E5" s="142"/>
      <c r="F5" s="142"/>
      <c r="G5" s="142"/>
      <c r="H5" s="142"/>
      <c r="I5" s="142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17" t="s">
        <v>9</v>
      </c>
      <c r="B7" s="16" t="s">
        <v>10</v>
      </c>
      <c r="C7" s="16" t="s">
        <v>11</v>
      </c>
      <c r="D7" s="16" t="s">
        <v>40</v>
      </c>
      <c r="E7" s="16" t="s">
        <v>112</v>
      </c>
      <c r="F7" s="17" t="s">
        <v>108</v>
      </c>
      <c r="G7" s="17" t="s">
        <v>126</v>
      </c>
      <c r="H7" s="17" t="s">
        <v>35</v>
      </c>
      <c r="I7" s="17" t="s">
        <v>127</v>
      </c>
    </row>
    <row r="8" spans="1:9" ht="25.5" x14ac:dyDescent="0.25">
      <c r="A8" s="10">
        <v>8</v>
      </c>
      <c r="B8" s="10"/>
      <c r="C8" s="10"/>
      <c r="D8" s="10" t="s">
        <v>24</v>
      </c>
      <c r="E8" s="90">
        <v>90625</v>
      </c>
      <c r="F8" s="91">
        <v>0</v>
      </c>
      <c r="G8" s="91">
        <v>0</v>
      </c>
      <c r="H8" s="91">
        <v>0</v>
      </c>
      <c r="I8" s="91">
        <v>0</v>
      </c>
    </row>
    <row r="9" spans="1:9" ht="25.5" x14ac:dyDescent="0.25">
      <c r="A9" s="10"/>
      <c r="B9" s="14">
        <v>83</v>
      </c>
      <c r="C9" s="14"/>
      <c r="D9" s="14" t="s">
        <v>82</v>
      </c>
      <c r="E9" s="87">
        <v>90625</v>
      </c>
      <c r="F9" s="88">
        <v>0</v>
      </c>
      <c r="G9" s="88">
        <v>0</v>
      </c>
      <c r="H9" s="88">
        <v>0</v>
      </c>
      <c r="I9" s="88">
        <v>0</v>
      </c>
    </row>
    <row r="10" spans="1:9" x14ac:dyDescent="0.25">
      <c r="A10" s="11"/>
      <c r="B10" s="11"/>
      <c r="C10" s="12">
        <v>31</v>
      </c>
      <c r="D10" s="15" t="s">
        <v>32</v>
      </c>
      <c r="E10" s="87">
        <v>90625</v>
      </c>
      <c r="F10" s="88">
        <v>0</v>
      </c>
      <c r="G10" s="88">
        <v>0</v>
      </c>
      <c r="H10" s="88">
        <v>0</v>
      </c>
      <c r="I10" s="88">
        <v>0</v>
      </c>
    </row>
    <row r="11" spans="1:9" ht="25.5" x14ac:dyDescent="0.25">
      <c r="A11" s="13">
        <v>5</v>
      </c>
      <c r="B11" s="13"/>
      <c r="C11" s="13"/>
      <c r="D11" s="21" t="s">
        <v>25</v>
      </c>
      <c r="E11" s="90">
        <v>4327</v>
      </c>
      <c r="F11" s="91">
        <v>0</v>
      </c>
      <c r="G11" s="91">
        <v>0</v>
      </c>
      <c r="H11" s="91">
        <v>0</v>
      </c>
      <c r="I11" s="91">
        <v>0</v>
      </c>
    </row>
    <row r="12" spans="1:9" ht="25.5" x14ac:dyDescent="0.25">
      <c r="A12" s="14"/>
      <c r="B12" s="14">
        <v>54</v>
      </c>
      <c r="C12" s="14"/>
      <c r="D12" s="22" t="s">
        <v>31</v>
      </c>
      <c r="E12" s="87">
        <v>4327</v>
      </c>
      <c r="F12" s="88">
        <v>0</v>
      </c>
      <c r="G12" s="88">
        <v>0</v>
      </c>
      <c r="H12" s="88">
        <v>0</v>
      </c>
      <c r="I12" s="88">
        <v>0</v>
      </c>
    </row>
    <row r="13" spans="1:9" x14ac:dyDescent="0.25">
      <c r="A13" s="14"/>
      <c r="B13" s="14"/>
      <c r="C13" s="12">
        <v>11</v>
      </c>
      <c r="D13" s="12" t="s">
        <v>13</v>
      </c>
      <c r="E13" s="87">
        <v>0</v>
      </c>
      <c r="F13" s="88">
        <v>0</v>
      </c>
      <c r="G13" s="88">
        <v>0</v>
      </c>
      <c r="H13" s="88">
        <v>0</v>
      </c>
      <c r="I13" s="88">
        <v>0</v>
      </c>
    </row>
    <row r="14" spans="1:9" x14ac:dyDescent="0.25">
      <c r="A14" s="14"/>
      <c r="B14" s="14"/>
      <c r="C14" s="12">
        <v>31</v>
      </c>
      <c r="D14" s="12" t="s">
        <v>32</v>
      </c>
      <c r="E14" s="87">
        <v>4327</v>
      </c>
      <c r="F14" s="88">
        <v>0</v>
      </c>
      <c r="G14" s="88">
        <v>0</v>
      </c>
      <c r="H14" s="88">
        <v>0</v>
      </c>
      <c r="I14" s="88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3"/>
  <sheetViews>
    <sheetView topLeftCell="A46" zoomScaleNormal="100" workbookViewId="0">
      <selection activeCell="L19" sqref="L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41" t="s">
        <v>44</v>
      </c>
      <c r="B1" s="141"/>
      <c r="C1" s="141"/>
      <c r="D1" s="141"/>
      <c r="E1" s="141"/>
      <c r="F1" s="141"/>
      <c r="G1" s="141"/>
      <c r="H1" s="141"/>
      <c r="I1" s="141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41" t="s">
        <v>26</v>
      </c>
      <c r="B3" s="142"/>
      <c r="C3" s="142"/>
      <c r="D3" s="142"/>
      <c r="E3" s="142"/>
      <c r="F3" s="142"/>
      <c r="G3" s="142"/>
      <c r="H3" s="142"/>
      <c r="I3" s="142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88" t="s">
        <v>28</v>
      </c>
      <c r="B5" s="189"/>
      <c r="C5" s="190"/>
      <c r="D5" s="16" t="s">
        <v>29</v>
      </c>
      <c r="E5" s="16" t="s">
        <v>112</v>
      </c>
      <c r="F5" s="17" t="s">
        <v>108</v>
      </c>
      <c r="G5" s="17" t="s">
        <v>126</v>
      </c>
      <c r="H5" s="17" t="s">
        <v>35</v>
      </c>
      <c r="I5" s="17" t="s">
        <v>127</v>
      </c>
    </row>
    <row r="6" spans="1:9" x14ac:dyDescent="0.25">
      <c r="A6" s="191" t="s">
        <v>73</v>
      </c>
      <c r="B6" s="192"/>
      <c r="C6" s="193"/>
      <c r="D6" s="34" t="s">
        <v>90</v>
      </c>
      <c r="E6" s="98"/>
      <c r="F6" s="99"/>
      <c r="G6" s="99"/>
      <c r="H6" s="99"/>
      <c r="I6" s="99"/>
    </row>
    <row r="7" spans="1:9" ht="32.25" customHeight="1" x14ac:dyDescent="0.25">
      <c r="A7" s="191" t="s">
        <v>91</v>
      </c>
      <c r="B7" s="192"/>
      <c r="C7" s="193"/>
      <c r="D7" s="34" t="s">
        <v>92</v>
      </c>
      <c r="E7" s="98"/>
      <c r="F7" s="99"/>
      <c r="G7" s="99"/>
      <c r="H7" s="99"/>
      <c r="I7" s="99"/>
    </row>
    <row r="8" spans="1:9" ht="26.25" customHeight="1" x14ac:dyDescent="0.25">
      <c r="A8" s="155" t="s">
        <v>65</v>
      </c>
      <c r="B8" s="156"/>
      <c r="C8" s="157"/>
      <c r="D8" s="49" t="s">
        <v>94</v>
      </c>
      <c r="E8" s="100">
        <v>15441174.039999999</v>
      </c>
      <c r="F8" s="101">
        <v>18785088</v>
      </c>
      <c r="G8" s="101">
        <v>27787163</v>
      </c>
      <c r="H8" s="101">
        <v>27787163</v>
      </c>
      <c r="I8" s="101">
        <v>27787163</v>
      </c>
    </row>
    <row r="9" spans="1:9" x14ac:dyDescent="0.25">
      <c r="A9" s="158">
        <v>3</v>
      </c>
      <c r="B9" s="159"/>
      <c r="C9" s="160"/>
      <c r="D9" s="35" t="s">
        <v>17</v>
      </c>
      <c r="E9" s="98">
        <v>15300793.060000001</v>
      </c>
      <c r="F9" s="99">
        <v>18476273</v>
      </c>
      <c r="G9" s="99">
        <v>21273775</v>
      </c>
      <c r="H9" s="99">
        <v>21273775</v>
      </c>
      <c r="I9" s="99">
        <v>21273775</v>
      </c>
    </row>
    <row r="10" spans="1:9" x14ac:dyDescent="0.25">
      <c r="A10" s="161">
        <v>31</v>
      </c>
      <c r="B10" s="162"/>
      <c r="C10" s="163"/>
      <c r="D10" s="35" t="s">
        <v>18</v>
      </c>
      <c r="E10" s="98">
        <v>12624803.039999999</v>
      </c>
      <c r="F10" s="99">
        <v>14156477</v>
      </c>
      <c r="G10" s="99">
        <v>16342455</v>
      </c>
      <c r="H10" s="99">
        <v>16342455</v>
      </c>
      <c r="I10" s="99">
        <v>16342455</v>
      </c>
    </row>
    <row r="11" spans="1:9" x14ac:dyDescent="0.25">
      <c r="A11" s="161">
        <v>32</v>
      </c>
      <c r="B11" s="162"/>
      <c r="C11" s="163"/>
      <c r="D11" s="35" t="s">
        <v>30</v>
      </c>
      <c r="E11" s="98">
        <v>2485923.6800000002</v>
      </c>
      <c r="F11" s="99">
        <v>4160094</v>
      </c>
      <c r="G11" s="99">
        <v>4806323</v>
      </c>
      <c r="H11" s="99">
        <v>4806323</v>
      </c>
      <c r="I11" s="99">
        <v>4806323</v>
      </c>
    </row>
    <row r="12" spans="1:9" x14ac:dyDescent="0.25">
      <c r="A12" s="36">
        <v>34</v>
      </c>
      <c r="B12" s="37"/>
      <c r="C12" s="38"/>
      <c r="D12" s="35" t="s">
        <v>41</v>
      </c>
      <c r="E12" s="98">
        <v>172941.3</v>
      </c>
      <c r="F12" s="99">
        <v>136701</v>
      </c>
      <c r="G12" s="99">
        <v>104997</v>
      </c>
      <c r="H12" s="99">
        <v>104997</v>
      </c>
      <c r="I12" s="99">
        <v>104997</v>
      </c>
    </row>
    <row r="13" spans="1:9" ht="25.5" x14ac:dyDescent="0.25">
      <c r="A13" s="36">
        <v>37</v>
      </c>
      <c r="B13" s="37"/>
      <c r="C13" s="38"/>
      <c r="D13" s="35" t="s">
        <v>52</v>
      </c>
      <c r="E13" s="98">
        <v>17125.04</v>
      </c>
      <c r="F13" s="99">
        <v>18581</v>
      </c>
      <c r="G13" s="99">
        <v>20000</v>
      </c>
      <c r="H13" s="99">
        <v>20000</v>
      </c>
      <c r="I13" s="99">
        <v>20000</v>
      </c>
    </row>
    <row r="14" spans="1:9" x14ac:dyDescent="0.25">
      <c r="A14" s="36">
        <v>38</v>
      </c>
      <c r="B14" s="37"/>
      <c r="C14" s="38"/>
      <c r="D14" s="35" t="s">
        <v>137</v>
      </c>
      <c r="E14" s="98">
        <v>0</v>
      </c>
      <c r="F14" s="99">
        <v>4420</v>
      </c>
      <c r="G14" s="99">
        <v>0</v>
      </c>
      <c r="H14" s="99">
        <v>0</v>
      </c>
      <c r="I14" s="99">
        <v>0</v>
      </c>
    </row>
    <row r="15" spans="1:9" ht="25.5" x14ac:dyDescent="0.25">
      <c r="A15" s="158">
        <v>4</v>
      </c>
      <c r="B15" s="159"/>
      <c r="C15" s="160"/>
      <c r="D15" s="35" t="s">
        <v>19</v>
      </c>
      <c r="E15" s="98">
        <v>140380.98000000001</v>
      </c>
      <c r="F15" s="99">
        <v>308815</v>
      </c>
      <c r="G15" s="99">
        <v>160813</v>
      </c>
      <c r="H15" s="99">
        <v>160813</v>
      </c>
      <c r="I15" s="99">
        <v>160813</v>
      </c>
    </row>
    <row r="16" spans="1:9" ht="25.5" x14ac:dyDescent="0.25">
      <c r="A16" s="36">
        <v>42</v>
      </c>
      <c r="B16" s="37"/>
      <c r="C16" s="38"/>
      <c r="D16" s="35" t="s">
        <v>39</v>
      </c>
      <c r="E16" s="98">
        <v>105548.23</v>
      </c>
      <c r="F16" s="99">
        <v>209049</v>
      </c>
      <c r="G16" s="99">
        <v>130813</v>
      </c>
      <c r="H16" s="99">
        <v>130813</v>
      </c>
      <c r="I16" s="99">
        <v>130813</v>
      </c>
    </row>
    <row r="17" spans="1:11" ht="25.5" x14ac:dyDescent="0.25">
      <c r="A17" s="36">
        <v>45</v>
      </c>
      <c r="B17" s="37"/>
      <c r="C17" s="38"/>
      <c r="D17" s="35" t="s">
        <v>50</v>
      </c>
      <c r="E17" s="98">
        <v>34832.75</v>
      </c>
      <c r="F17" s="99">
        <v>99766</v>
      </c>
      <c r="G17" s="99">
        <v>30000</v>
      </c>
      <c r="H17" s="99">
        <v>30000</v>
      </c>
      <c r="I17" s="99">
        <v>30000</v>
      </c>
    </row>
    <row r="18" spans="1:11" x14ac:dyDescent="0.25">
      <c r="A18" s="36">
        <v>9</v>
      </c>
      <c r="B18" s="37"/>
      <c r="C18" s="38"/>
      <c r="D18" s="35" t="s">
        <v>72</v>
      </c>
      <c r="E18" s="98">
        <v>0</v>
      </c>
      <c r="F18" s="99">
        <v>0</v>
      </c>
      <c r="G18" s="99">
        <v>6352575</v>
      </c>
      <c r="H18" s="99">
        <v>6352575</v>
      </c>
      <c r="I18" s="99">
        <v>6352575</v>
      </c>
    </row>
    <row r="19" spans="1:11" x14ac:dyDescent="0.25">
      <c r="A19" s="36">
        <v>92</v>
      </c>
      <c r="B19" s="37"/>
      <c r="C19" s="38"/>
      <c r="D19" s="35" t="s">
        <v>142</v>
      </c>
      <c r="E19" s="102">
        <v>0</v>
      </c>
      <c r="F19" s="103">
        <v>0</v>
      </c>
      <c r="G19" s="103">
        <v>6352575</v>
      </c>
      <c r="H19" s="103">
        <v>6352575</v>
      </c>
      <c r="I19" s="103">
        <v>6352575</v>
      </c>
      <c r="K19" s="60"/>
    </row>
    <row r="20" spans="1:11" x14ac:dyDescent="0.25">
      <c r="A20" s="155" t="s">
        <v>66</v>
      </c>
      <c r="B20" s="156"/>
      <c r="C20" s="157"/>
      <c r="D20" s="49" t="s">
        <v>93</v>
      </c>
      <c r="E20" s="104">
        <v>214661.13</v>
      </c>
      <c r="F20" s="105">
        <v>193189</v>
      </c>
      <c r="G20" s="105">
        <v>230603</v>
      </c>
      <c r="H20" s="105">
        <v>230603</v>
      </c>
      <c r="I20" s="105">
        <v>230603</v>
      </c>
      <c r="K20" s="60"/>
    </row>
    <row r="21" spans="1:11" x14ac:dyDescent="0.25">
      <c r="A21" s="158">
        <v>3</v>
      </c>
      <c r="B21" s="159"/>
      <c r="C21" s="160"/>
      <c r="D21" s="35" t="s">
        <v>17</v>
      </c>
      <c r="E21" s="98">
        <v>160212.67000000001</v>
      </c>
      <c r="F21" s="99">
        <v>49547</v>
      </c>
      <c r="G21" s="99">
        <v>140303</v>
      </c>
      <c r="H21" s="99">
        <v>140303</v>
      </c>
      <c r="I21" s="99">
        <v>140303</v>
      </c>
      <c r="K21" s="60"/>
    </row>
    <row r="22" spans="1:11" x14ac:dyDescent="0.25">
      <c r="A22" s="161">
        <v>31</v>
      </c>
      <c r="B22" s="162"/>
      <c r="C22" s="163"/>
      <c r="D22" s="35" t="s">
        <v>18</v>
      </c>
      <c r="E22" s="98">
        <v>90625.12</v>
      </c>
      <c r="F22" s="99">
        <v>0</v>
      </c>
      <c r="G22" s="99">
        <v>50003</v>
      </c>
      <c r="H22" s="99">
        <v>50003</v>
      </c>
      <c r="I22" s="99">
        <v>50003</v>
      </c>
      <c r="K22" s="60"/>
    </row>
    <row r="23" spans="1:11" x14ac:dyDescent="0.25">
      <c r="A23" s="161">
        <v>32</v>
      </c>
      <c r="B23" s="162"/>
      <c r="C23" s="163"/>
      <c r="D23" s="35" t="s">
        <v>30</v>
      </c>
      <c r="E23" s="98">
        <v>62948.75</v>
      </c>
      <c r="F23" s="99">
        <v>49544</v>
      </c>
      <c r="G23" s="99">
        <v>50000</v>
      </c>
      <c r="H23" s="99">
        <v>50000</v>
      </c>
      <c r="I23" s="99">
        <v>50000</v>
      </c>
      <c r="K23" s="60"/>
    </row>
    <row r="24" spans="1:11" x14ac:dyDescent="0.25">
      <c r="A24" s="36">
        <v>34</v>
      </c>
      <c r="B24" s="37"/>
      <c r="C24" s="38"/>
      <c r="D24" s="35" t="s">
        <v>41</v>
      </c>
      <c r="E24" s="98">
        <v>6638.79</v>
      </c>
      <c r="F24" s="99">
        <v>3</v>
      </c>
      <c r="G24" s="99">
        <v>3</v>
      </c>
      <c r="H24" s="99">
        <v>3</v>
      </c>
      <c r="I24" s="99">
        <v>3</v>
      </c>
      <c r="K24" s="60"/>
    </row>
    <row r="25" spans="1:11" ht="25.5" x14ac:dyDescent="0.25">
      <c r="A25" s="36">
        <v>37</v>
      </c>
      <c r="B25" s="37"/>
      <c r="C25" s="38"/>
      <c r="D25" s="35" t="s">
        <v>52</v>
      </c>
      <c r="E25" s="98">
        <v>0</v>
      </c>
      <c r="F25" s="99">
        <v>0</v>
      </c>
      <c r="G25" s="99">
        <v>0</v>
      </c>
      <c r="H25" s="99">
        <v>0</v>
      </c>
      <c r="I25" s="99">
        <v>0</v>
      </c>
      <c r="K25" s="60"/>
    </row>
    <row r="26" spans="1:11" ht="25.5" x14ac:dyDescent="0.25">
      <c r="A26" s="158">
        <v>4</v>
      </c>
      <c r="B26" s="159"/>
      <c r="C26" s="160"/>
      <c r="D26" s="35" t="s">
        <v>19</v>
      </c>
      <c r="E26" s="98">
        <v>50121.34</v>
      </c>
      <c r="F26" s="99">
        <v>143642</v>
      </c>
      <c r="G26" s="99">
        <v>90300</v>
      </c>
      <c r="H26" s="99">
        <v>90300</v>
      </c>
      <c r="I26" s="99">
        <v>90300</v>
      </c>
      <c r="K26" s="60"/>
    </row>
    <row r="27" spans="1:11" ht="25.5" x14ac:dyDescent="0.25">
      <c r="A27" s="36">
        <v>42</v>
      </c>
      <c r="B27" s="37"/>
      <c r="C27" s="38"/>
      <c r="D27" s="35" t="s">
        <v>39</v>
      </c>
      <c r="E27" s="98">
        <v>37786.879999999997</v>
      </c>
      <c r="F27" s="99">
        <v>67745</v>
      </c>
      <c r="G27" s="99">
        <v>90300</v>
      </c>
      <c r="H27" s="99">
        <v>90300</v>
      </c>
      <c r="I27" s="99">
        <v>90300</v>
      </c>
      <c r="K27" s="60"/>
    </row>
    <row r="28" spans="1:11" ht="25.5" x14ac:dyDescent="0.25">
      <c r="A28" s="36">
        <v>45</v>
      </c>
      <c r="B28" s="37"/>
      <c r="C28" s="38"/>
      <c r="D28" s="35" t="s">
        <v>50</v>
      </c>
      <c r="E28" s="98">
        <v>12334.46</v>
      </c>
      <c r="F28" s="99">
        <v>75897</v>
      </c>
      <c r="G28" s="99">
        <v>0</v>
      </c>
      <c r="H28" s="99">
        <v>0</v>
      </c>
      <c r="I28" s="99">
        <v>0</v>
      </c>
      <c r="K28" s="60"/>
    </row>
    <row r="29" spans="1:11" ht="25.5" x14ac:dyDescent="0.25">
      <c r="A29" s="36">
        <v>5</v>
      </c>
      <c r="B29" s="37"/>
      <c r="C29" s="38"/>
      <c r="D29" s="35" t="s">
        <v>25</v>
      </c>
      <c r="E29" s="98">
        <v>4327.12</v>
      </c>
      <c r="F29" s="99">
        <v>0</v>
      </c>
      <c r="G29" s="99">
        <v>0</v>
      </c>
      <c r="H29" s="99">
        <v>0</v>
      </c>
      <c r="I29" s="99">
        <v>0</v>
      </c>
      <c r="K29" s="60"/>
    </row>
    <row r="30" spans="1:11" ht="38.25" x14ac:dyDescent="0.25">
      <c r="A30" s="36">
        <v>54</v>
      </c>
      <c r="B30" s="37"/>
      <c r="C30" s="38"/>
      <c r="D30" s="35" t="s">
        <v>51</v>
      </c>
      <c r="E30" s="102">
        <v>4327.12</v>
      </c>
      <c r="F30" s="103">
        <v>0</v>
      </c>
      <c r="G30" s="103">
        <v>0</v>
      </c>
      <c r="H30" s="103">
        <v>0</v>
      </c>
      <c r="I30" s="103">
        <v>0</v>
      </c>
      <c r="K30" s="60"/>
    </row>
    <row r="31" spans="1:11" x14ac:dyDescent="0.25">
      <c r="A31" s="155" t="s">
        <v>67</v>
      </c>
      <c r="B31" s="156"/>
      <c r="C31" s="157"/>
      <c r="D31" s="49" t="s">
        <v>96</v>
      </c>
      <c r="E31" s="104">
        <v>129616.18</v>
      </c>
      <c r="F31" s="105">
        <v>132723</v>
      </c>
      <c r="G31" s="105">
        <v>120000</v>
      </c>
      <c r="H31" s="105">
        <v>120000</v>
      </c>
      <c r="I31" s="105">
        <v>120000</v>
      </c>
    </row>
    <row r="32" spans="1:11" x14ac:dyDescent="0.25">
      <c r="A32" s="158">
        <v>3</v>
      </c>
      <c r="B32" s="159"/>
      <c r="C32" s="160"/>
      <c r="D32" s="35" t="s">
        <v>17</v>
      </c>
      <c r="E32" s="98">
        <v>129616.18</v>
      </c>
      <c r="F32" s="99">
        <v>132723</v>
      </c>
      <c r="G32" s="99">
        <v>120000</v>
      </c>
      <c r="H32" s="99">
        <v>120000</v>
      </c>
      <c r="I32" s="99">
        <v>120000</v>
      </c>
    </row>
    <row r="33" spans="1:9" x14ac:dyDescent="0.25">
      <c r="A33" s="161">
        <v>32</v>
      </c>
      <c r="B33" s="162"/>
      <c r="C33" s="163"/>
      <c r="D33" s="35" t="s">
        <v>30</v>
      </c>
      <c r="E33" s="98">
        <v>129616.18</v>
      </c>
      <c r="F33" s="99">
        <v>132723</v>
      </c>
      <c r="G33" s="99">
        <v>120000</v>
      </c>
      <c r="H33" s="99">
        <v>120000</v>
      </c>
      <c r="I33" s="99">
        <v>120000</v>
      </c>
    </row>
    <row r="34" spans="1:9" ht="25.5" x14ac:dyDescent="0.25">
      <c r="A34" s="158">
        <v>4</v>
      </c>
      <c r="B34" s="159"/>
      <c r="C34" s="160"/>
      <c r="D34" s="35" t="s">
        <v>19</v>
      </c>
      <c r="E34" s="98">
        <v>0</v>
      </c>
      <c r="F34" s="99">
        <v>0</v>
      </c>
      <c r="G34" s="99">
        <v>0</v>
      </c>
      <c r="H34" s="99">
        <v>0</v>
      </c>
      <c r="I34" s="99">
        <v>0</v>
      </c>
    </row>
    <row r="35" spans="1:9" ht="25.5" x14ac:dyDescent="0.25">
      <c r="A35" s="36">
        <v>42</v>
      </c>
      <c r="B35" s="37"/>
      <c r="C35" s="38"/>
      <c r="D35" s="35" t="s">
        <v>39</v>
      </c>
      <c r="E35" s="98">
        <v>0</v>
      </c>
      <c r="F35" s="99">
        <v>0</v>
      </c>
      <c r="G35" s="99">
        <v>0</v>
      </c>
      <c r="H35" s="99">
        <v>0</v>
      </c>
      <c r="I35" s="99">
        <v>0</v>
      </c>
    </row>
    <row r="36" spans="1:9" x14ac:dyDescent="0.25">
      <c r="A36" s="191" t="s">
        <v>80</v>
      </c>
      <c r="B36" s="192"/>
      <c r="C36" s="193"/>
      <c r="D36" s="34" t="s">
        <v>97</v>
      </c>
      <c r="E36" s="104">
        <v>7236.15</v>
      </c>
      <c r="F36" s="105">
        <v>3858</v>
      </c>
      <c r="G36" s="105">
        <v>0</v>
      </c>
      <c r="H36" s="105">
        <v>0</v>
      </c>
      <c r="I36" s="105">
        <v>0</v>
      </c>
    </row>
    <row r="37" spans="1:9" ht="25.5" x14ac:dyDescent="0.25">
      <c r="A37" s="158">
        <v>4</v>
      </c>
      <c r="B37" s="159"/>
      <c r="C37" s="160"/>
      <c r="D37" s="35" t="s">
        <v>19</v>
      </c>
      <c r="E37" s="98">
        <v>7236.15</v>
      </c>
      <c r="F37" s="99">
        <v>3858</v>
      </c>
      <c r="G37" s="99">
        <v>0</v>
      </c>
      <c r="H37" s="99">
        <v>0</v>
      </c>
      <c r="I37" s="99">
        <v>0</v>
      </c>
    </row>
    <row r="38" spans="1:9" ht="25.5" x14ac:dyDescent="0.25">
      <c r="A38" s="36">
        <v>42</v>
      </c>
      <c r="B38" s="37"/>
      <c r="C38" s="38"/>
      <c r="D38" s="35" t="s">
        <v>39</v>
      </c>
      <c r="E38" s="98">
        <v>7236.15</v>
      </c>
      <c r="F38" s="99">
        <v>3858</v>
      </c>
      <c r="G38" s="99">
        <v>0</v>
      </c>
      <c r="H38" s="99">
        <v>0</v>
      </c>
      <c r="I38" s="99">
        <v>0</v>
      </c>
    </row>
    <row r="39" spans="1:9" ht="25.5" x14ac:dyDescent="0.25">
      <c r="A39" s="155" t="s">
        <v>68</v>
      </c>
      <c r="B39" s="156"/>
      <c r="C39" s="157"/>
      <c r="D39" s="49" t="s">
        <v>98</v>
      </c>
      <c r="E39" s="104">
        <v>3662.05</v>
      </c>
      <c r="F39" s="105">
        <v>1991</v>
      </c>
      <c r="G39" s="105">
        <v>1000</v>
      </c>
      <c r="H39" s="105">
        <v>1000</v>
      </c>
      <c r="I39" s="105">
        <v>1000</v>
      </c>
    </row>
    <row r="40" spans="1:9" ht="25.5" x14ac:dyDescent="0.25">
      <c r="A40" s="158">
        <v>4</v>
      </c>
      <c r="B40" s="159"/>
      <c r="C40" s="160"/>
      <c r="D40" s="35" t="s">
        <v>19</v>
      </c>
      <c r="E40" s="98">
        <v>3662.05</v>
      </c>
      <c r="F40" s="99">
        <v>1991</v>
      </c>
      <c r="G40" s="99">
        <v>1000</v>
      </c>
      <c r="H40" s="99">
        <v>1000</v>
      </c>
      <c r="I40" s="99">
        <v>1000</v>
      </c>
    </row>
    <row r="41" spans="1:9" ht="25.5" x14ac:dyDescent="0.25">
      <c r="A41" s="36">
        <v>42</v>
      </c>
      <c r="B41" s="37"/>
      <c r="C41" s="38"/>
      <c r="D41" s="35" t="s">
        <v>39</v>
      </c>
      <c r="E41" s="98">
        <v>3662.05</v>
      </c>
      <c r="F41" s="99">
        <v>1991</v>
      </c>
      <c r="G41" s="99">
        <v>1000</v>
      </c>
      <c r="H41" s="99">
        <v>1000</v>
      </c>
      <c r="I41" s="99">
        <v>1000</v>
      </c>
    </row>
    <row r="42" spans="1:9" ht="25.5" x14ac:dyDescent="0.25">
      <c r="A42" s="36">
        <v>5</v>
      </c>
      <c r="B42" s="37"/>
      <c r="C42" s="38"/>
      <c r="D42" s="35" t="s">
        <v>25</v>
      </c>
      <c r="E42" s="98">
        <v>0</v>
      </c>
      <c r="F42" s="99">
        <v>0</v>
      </c>
      <c r="G42" s="99">
        <v>0</v>
      </c>
      <c r="H42" s="99">
        <v>0</v>
      </c>
      <c r="I42" s="99">
        <v>0</v>
      </c>
    </row>
    <row r="43" spans="1:9" ht="38.25" x14ac:dyDescent="0.25">
      <c r="A43" s="36">
        <v>54</v>
      </c>
      <c r="B43" s="37"/>
      <c r="C43" s="38"/>
      <c r="D43" s="35" t="s">
        <v>51</v>
      </c>
      <c r="E43" s="102">
        <v>0</v>
      </c>
      <c r="F43" s="103">
        <v>0</v>
      </c>
      <c r="G43" s="103">
        <v>0</v>
      </c>
      <c r="H43" s="103">
        <v>0</v>
      </c>
      <c r="I43" s="103">
        <v>0</v>
      </c>
    </row>
    <row r="44" spans="1:9" x14ac:dyDescent="0.25">
      <c r="A44" s="155" t="s">
        <v>69</v>
      </c>
      <c r="B44" s="156"/>
      <c r="C44" s="157"/>
      <c r="D44" s="49" t="s">
        <v>95</v>
      </c>
      <c r="E44" s="104">
        <v>791445.67</v>
      </c>
      <c r="F44" s="104">
        <v>5269683</v>
      </c>
      <c r="G44" s="104">
        <v>800000</v>
      </c>
      <c r="H44" s="104">
        <v>800000</v>
      </c>
      <c r="I44" s="104">
        <v>800000</v>
      </c>
    </row>
    <row r="45" spans="1:9" x14ac:dyDescent="0.25">
      <c r="A45" s="158">
        <v>3</v>
      </c>
      <c r="B45" s="159"/>
      <c r="C45" s="160"/>
      <c r="D45" s="35" t="s">
        <v>17</v>
      </c>
      <c r="E45" s="98">
        <v>791445.67</v>
      </c>
      <c r="F45" s="99">
        <v>1464918</v>
      </c>
      <c r="G45" s="99">
        <v>800000</v>
      </c>
      <c r="H45" s="99">
        <v>800000</v>
      </c>
      <c r="I45" s="99">
        <v>800000</v>
      </c>
    </row>
    <row r="46" spans="1:9" x14ac:dyDescent="0.25">
      <c r="A46" s="161">
        <v>31</v>
      </c>
      <c r="B46" s="162"/>
      <c r="C46" s="163"/>
      <c r="D46" s="35" t="s">
        <v>18</v>
      </c>
      <c r="E46" s="98">
        <v>85581.39</v>
      </c>
      <c r="F46" s="99">
        <v>1186094</v>
      </c>
      <c r="G46" s="99">
        <v>300000</v>
      </c>
      <c r="H46" s="99">
        <v>300000</v>
      </c>
      <c r="I46" s="99">
        <v>300000</v>
      </c>
    </row>
    <row r="47" spans="1:9" x14ac:dyDescent="0.25">
      <c r="A47" s="36">
        <v>32</v>
      </c>
      <c r="B47" s="37"/>
      <c r="C47" s="38"/>
      <c r="D47" s="35" t="s">
        <v>30</v>
      </c>
      <c r="E47" s="98">
        <v>705864.28</v>
      </c>
      <c r="F47" s="99">
        <v>278824</v>
      </c>
      <c r="G47" s="99">
        <v>500000</v>
      </c>
      <c r="H47" s="99">
        <v>500000</v>
      </c>
      <c r="I47" s="99">
        <v>500000</v>
      </c>
    </row>
    <row r="48" spans="1:9" ht="25.5" x14ac:dyDescent="0.25">
      <c r="A48" s="158">
        <v>4</v>
      </c>
      <c r="B48" s="159"/>
      <c r="C48" s="160"/>
      <c r="D48" s="35" t="s">
        <v>19</v>
      </c>
      <c r="E48" s="102">
        <v>0</v>
      </c>
      <c r="F48" s="103">
        <v>0</v>
      </c>
      <c r="G48" s="103">
        <v>0</v>
      </c>
      <c r="H48" s="103">
        <v>0</v>
      </c>
      <c r="I48" s="103">
        <v>0</v>
      </c>
    </row>
    <row r="49" spans="1:11" ht="25.5" x14ac:dyDescent="0.25">
      <c r="A49" s="36">
        <v>45</v>
      </c>
      <c r="B49" s="37"/>
      <c r="C49" s="38"/>
      <c r="D49" s="35" t="s">
        <v>50</v>
      </c>
      <c r="E49" s="102">
        <v>0</v>
      </c>
      <c r="F49" s="103">
        <v>0</v>
      </c>
      <c r="G49" s="103">
        <v>0</v>
      </c>
      <c r="H49" s="103">
        <v>0</v>
      </c>
      <c r="I49" s="103">
        <v>0</v>
      </c>
    </row>
    <row r="50" spans="1:11" x14ac:dyDescent="0.25">
      <c r="A50" s="36">
        <v>9</v>
      </c>
      <c r="B50" s="37"/>
      <c r="C50" s="38"/>
      <c r="D50" s="35" t="s">
        <v>71</v>
      </c>
      <c r="E50" s="98">
        <v>0</v>
      </c>
      <c r="F50" s="99">
        <v>3804765</v>
      </c>
      <c r="G50" s="99">
        <v>0</v>
      </c>
      <c r="H50" s="99">
        <v>0</v>
      </c>
      <c r="I50" s="99">
        <v>0</v>
      </c>
    </row>
    <row r="51" spans="1:11" x14ac:dyDescent="0.25">
      <c r="A51" s="36">
        <v>92</v>
      </c>
      <c r="B51" s="37"/>
      <c r="C51" s="38"/>
      <c r="D51" s="35" t="s">
        <v>72</v>
      </c>
      <c r="E51" s="98">
        <v>0</v>
      </c>
      <c r="F51" s="99">
        <v>3804765</v>
      </c>
      <c r="G51" s="99">
        <v>0</v>
      </c>
      <c r="H51" s="99">
        <v>0</v>
      </c>
      <c r="I51" s="99">
        <v>0</v>
      </c>
    </row>
    <row r="52" spans="1:11" x14ac:dyDescent="0.25">
      <c r="A52" s="155" t="s">
        <v>102</v>
      </c>
      <c r="B52" s="156"/>
      <c r="C52" s="157"/>
      <c r="D52" s="34" t="s">
        <v>103</v>
      </c>
      <c r="E52" s="104">
        <v>90554.21</v>
      </c>
      <c r="F52" s="105">
        <v>63314</v>
      </c>
      <c r="G52" s="105">
        <v>65000</v>
      </c>
      <c r="H52" s="105">
        <v>65000</v>
      </c>
      <c r="I52" s="105">
        <v>65000</v>
      </c>
    </row>
    <row r="53" spans="1:11" x14ac:dyDescent="0.25">
      <c r="A53" s="158">
        <v>3</v>
      </c>
      <c r="B53" s="159"/>
      <c r="C53" s="160"/>
      <c r="D53" s="35" t="s">
        <v>17</v>
      </c>
      <c r="E53" s="98">
        <v>90554.21</v>
      </c>
      <c r="F53" s="99">
        <v>63314</v>
      </c>
      <c r="G53" s="99">
        <v>65000</v>
      </c>
      <c r="H53" s="99">
        <v>65000</v>
      </c>
      <c r="I53" s="99">
        <v>65000</v>
      </c>
    </row>
    <row r="54" spans="1:11" x14ac:dyDescent="0.25">
      <c r="A54" s="161">
        <v>31</v>
      </c>
      <c r="B54" s="162"/>
      <c r="C54" s="163"/>
      <c r="D54" s="35" t="s">
        <v>18</v>
      </c>
      <c r="E54" s="98">
        <v>90554.21</v>
      </c>
      <c r="F54" s="99">
        <v>63314</v>
      </c>
      <c r="G54" s="99">
        <v>65000</v>
      </c>
      <c r="H54" s="99">
        <v>65000</v>
      </c>
      <c r="I54" s="99">
        <v>65000</v>
      </c>
    </row>
    <row r="55" spans="1:11" ht="25.5" x14ac:dyDescent="0.25">
      <c r="A55" s="155" t="s">
        <v>101</v>
      </c>
      <c r="B55" s="156"/>
      <c r="C55" s="157"/>
      <c r="D55" s="34" t="s">
        <v>104</v>
      </c>
      <c r="E55" s="100">
        <v>0</v>
      </c>
      <c r="F55" s="101">
        <v>0</v>
      </c>
      <c r="G55" s="101">
        <v>0</v>
      </c>
      <c r="H55" s="101">
        <v>0</v>
      </c>
      <c r="I55" s="101">
        <v>0</v>
      </c>
    </row>
    <row r="56" spans="1:11" x14ac:dyDescent="0.25">
      <c r="A56" s="158">
        <v>3</v>
      </c>
      <c r="B56" s="159"/>
      <c r="C56" s="160"/>
      <c r="D56" s="35" t="s">
        <v>17</v>
      </c>
      <c r="E56" s="98">
        <v>0</v>
      </c>
      <c r="F56" s="99">
        <v>0</v>
      </c>
      <c r="G56" s="99">
        <v>0</v>
      </c>
      <c r="H56" s="99">
        <v>0</v>
      </c>
      <c r="I56" s="99">
        <v>0</v>
      </c>
    </row>
    <row r="57" spans="1:11" x14ac:dyDescent="0.25">
      <c r="A57" s="161">
        <v>31</v>
      </c>
      <c r="B57" s="162"/>
      <c r="C57" s="163"/>
      <c r="D57" s="35" t="s">
        <v>18</v>
      </c>
      <c r="E57" s="98">
        <v>0</v>
      </c>
      <c r="F57" s="99">
        <v>0</v>
      </c>
      <c r="G57" s="99">
        <v>0</v>
      </c>
      <c r="H57" s="99">
        <v>0</v>
      </c>
      <c r="I57" s="99">
        <v>0</v>
      </c>
    </row>
    <row r="58" spans="1:11" x14ac:dyDescent="0.25">
      <c r="A58" s="36">
        <v>32</v>
      </c>
      <c r="B58" s="37"/>
      <c r="C58" s="38"/>
      <c r="D58" s="35" t="s">
        <v>30</v>
      </c>
      <c r="E58" s="98">
        <v>0</v>
      </c>
      <c r="F58" s="99">
        <v>0</v>
      </c>
      <c r="G58" s="99">
        <v>0</v>
      </c>
      <c r="H58" s="99">
        <v>0</v>
      </c>
      <c r="I58" s="99">
        <v>0</v>
      </c>
    </row>
    <row r="59" spans="1:11" ht="25.5" x14ac:dyDescent="0.25">
      <c r="A59" s="167" t="s">
        <v>75</v>
      </c>
      <c r="B59" s="168"/>
      <c r="C59" s="169"/>
      <c r="D59" s="43" t="s">
        <v>56</v>
      </c>
      <c r="E59" s="106">
        <v>152632.23000000001</v>
      </c>
      <c r="F59" s="107">
        <v>120074.04</v>
      </c>
      <c r="G59" s="107">
        <v>106178</v>
      </c>
      <c r="H59" s="107">
        <v>106178</v>
      </c>
      <c r="I59" s="107">
        <v>106178</v>
      </c>
      <c r="K59" s="60"/>
    </row>
    <row r="60" spans="1:11" ht="38.25" x14ac:dyDescent="0.25">
      <c r="A60" s="167" t="s">
        <v>79</v>
      </c>
      <c r="B60" s="168"/>
      <c r="C60" s="169"/>
      <c r="D60" s="43" t="s">
        <v>57</v>
      </c>
      <c r="E60" s="108">
        <v>26545.56</v>
      </c>
      <c r="F60" s="109">
        <v>26545</v>
      </c>
      <c r="G60" s="109">
        <v>26545</v>
      </c>
      <c r="H60" s="109">
        <v>26545</v>
      </c>
      <c r="I60" s="109">
        <v>26545</v>
      </c>
      <c r="K60" s="60"/>
    </row>
    <row r="61" spans="1:11" x14ac:dyDescent="0.25">
      <c r="A61" s="170" t="s">
        <v>74</v>
      </c>
      <c r="B61" s="171"/>
      <c r="C61" s="172"/>
      <c r="D61" s="29" t="s">
        <v>13</v>
      </c>
      <c r="E61" s="110">
        <v>26544.560000000001</v>
      </c>
      <c r="F61" s="111">
        <v>26545</v>
      </c>
      <c r="G61" s="111">
        <v>26545</v>
      </c>
      <c r="H61" s="111">
        <v>26545</v>
      </c>
      <c r="I61" s="111">
        <v>26545</v>
      </c>
      <c r="K61" s="60"/>
    </row>
    <row r="62" spans="1:11" x14ac:dyDescent="0.25">
      <c r="A62" s="173">
        <v>3</v>
      </c>
      <c r="B62" s="174"/>
      <c r="C62" s="175"/>
      <c r="D62" s="29" t="s">
        <v>17</v>
      </c>
      <c r="E62" s="110">
        <v>26544.560000000001</v>
      </c>
      <c r="F62" s="111">
        <v>26545</v>
      </c>
      <c r="G62" s="111">
        <v>26545</v>
      </c>
      <c r="H62" s="111">
        <v>26545</v>
      </c>
      <c r="I62" s="111">
        <v>26545</v>
      </c>
      <c r="K62" s="60"/>
    </row>
    <row r="63" spans="1:11" x14ac:dyDescent="0.25">
      <c r="A63" s="176">
        <v>31</v>
      </c>
      <c r="B63" s="177"/>
      <c r="C63" s="178"/>
      <c r="D63" s="29" t="s">
        <v>18</v>
      </c>
      <c r="E63" s="110">
        <v>26544.560000000001</v>
      </c>
      <c r="F63" s="111">
        <v>26545</v>
      </c>
      <c r="G63" s="111">
        <v>26545</v>
      </c>
      <c r="H63" s="111">
        <v>26545</v>
      </c>
      <c r="I63" s="111">
        <v>26545</v>
      </c>
      <c r="K63" s="60"/>
    </row>
    <row r="64" spans="1:11" ht="25.5" customHeight="1" x14ac:dyDescent="0.25">
      <c r="A64" s="221" t="s">
        <v>77</v>
      </c>
      <c r="B64" s="222"/>
      <c r="C64" s="223"/>
      <c r="D64" s="59" t="s">
        <v>99</v>
      </c>
      <c r="E64" s="112">
        <v>126086.67</v>
      </c>
      <c r="F64" s="113">
        <v>93529.04</v>
      </c>
      <c r="G64" s="113">
        <v>79633</v>
      </c>
      <c r="H64" s="113">
        <v>79633</v>
      </c>
      <c r="I64" s="113">
        <v>79633</v>
      </c>
      <c r="K64" s="60"/>
    </row>
    <row r="65" spans="1:11" x14ac:dyDescent="0.25">
      <c r="A65" s="179" t="s">
        <v>100</v>
      </c>
      <c r="B65" s="180"/>
      <c r="C65" s="181"/>
      <c r="D65" s="58" t="s">
        <v>62</v>
      </c>
      <c r="E65" s="114">
        <v>126086.67</v>
      </c>
      <c r="F65" s="115">
        <v>79633</v>
      </c>
      <c r="G65" s="115">
        <v>79633</v>
      </c>
      <c r="H65" s="115">
        <v>79633</v>
      </c>
      <c r="I65" s="115">
        <v>79633</v>
      </c>
      <c r="K65" s="60"/>
    </row>
    <row r="66" spans="1:11" x14ac:dyDescent="0.25">
      <c r="A66" s="182">
        <v>3</v>
      </c>
      <c r="B66" s="183"/>
      <c r="C66" s="184"/>
      <c r="D66" s="58" t="s">
        <v>17</v>
      </c>
      <c r="E66" s="114">
        <v>126086.67</v>
      </c>
      <c r="F66" s="115">
        <v>79633</v>
      </c>
      <c r="G66" s="115">
        <v>79633</v>
      </c>
      <c r="H66" s="115">
        <v>79633</v>
      </c>
      <c r="I66" s="115">
        <v>79633</v>
      </c>
      <c r="K66" s="60"/>
    </row>
    <row r="67" spans="1:11" x14ac:dyDescent="0.25">
      <c r="A67" s="185">
        <v>32</v>
      </c>
      <c r="B67" s="186"/>
      <c r="C67" s="187"/>
      <c r="D67" s="58" t="s">
        <v>30</v>
      </c>
      <c r="E67" s="114">
        <v>126086.67</v>
      </c>
      <c r="F67" s="115">
        <v>79633</v>
      </c>
      <c r="G67" s="115">
        <v>79633</v>
      </c>
      <c r="H67" s="115">
        <v>79633</v>
      </c>
      <c r="I67" s="115">
        <v>79633</v>
      </c>
      <c r="K67" s="60"/>
    </row>
    <row r="68" spans="1:11" x14ac:dyDescent="0.25">
      <c r="A68" s="179" t="s">
        <v>138</v>
      </c>
      <c r="B68" s="180"/>
      <c r="C68" s="181"/>
      <c r="D68" s="58" t="s">
        <v>140</v>
      </c>
      <c r="E68" s="114">
        <v>0</v>
      </c>
      <c r="F68" s="115">
        <v>9634.35</v>
      </c>
      <c r="G68" s="115">
        <v>0</v>
      </c>
      <c r="H68" s="115">
        <v>0</v>
      </c>
      <c r="I68" s="115">
        <v>0</v>
      </c>
      <c r="K68" s="60"/>
    </row>
    <row r="69" spans="1:11" x14ac:dyDescent="0.25">
      <c r="A69" s="182">
        <v>3</v>
      </c>
      <c r="B69" s="183"/>
      <c r="C69" s="184"/>
      <c r="D69" s="58" t="s">
        <v>17</v>
      </c>
      <c r="E69" s="114">
        <v>0</v>
      </c>
      <c r="F69" s="115">
        <v>9634.35</v>
      </c>
      <c r="G69" s="115">
        <v>0</v>
      </c>
      <c r="H69" s="115">
        <v>0</v>
      </c>
      <c r="I69" s="115">
        <v>0</v>
      </c>
      <c r="K69" s="60"/>
    </row>
    <row r="70" spans="1:11" x14ac:dyDescent="0.25">
      <c r="A70" s="185">
        <v>32</v>
      </c>
      <c r="B70" s="186"/>
      <c r="C70" s="187"/>
      <c r="D70" s="58" t="s">
        <v>30</v>
      </c>
      <c r="E70" s="114">
        <v>0</v>
      </c>
      <c r="F70" s="115">
        <v>9634.35</v>
      </c>
      <c r="G70" s="115">
        <v>0</v>
      </c>
      <c r="H70" s="115">
        <v>0</v>
      </c>
      <c r="I70" s="115">
        <v>0</v>
      </c>
      <c r="K70" s="60"/>
    </row>
    <row r="71" spans="1:11" x14ac:dyDescent="0.25">
      <c r="A71" s="179" t="s">
        <v>139</v>
      </c>
      <c r="B71" s="180"/>
      <c r="C71" s="181"/>
      <c r="D71" s="58" t="s">
        <v>141</v>
      </c>
      <c r="E71" s="114">
        <v>0</v>
      </c>
      <c r="F71" s="115">
        <v>4261.6899999999996</v>
      </c>
      <c r="G71" s="115">
        <v>0</v>
      </c>
      <c r="H71" s="115">
        <v>0</v>
      </c>
      <c r="I71" s="115">
        <v>0</v>
      </c>
      <c r="K71" s="60"/>
    </row>
    <row r="72" spans="1:11" x14ac:dyDescent="0.25">
      <c r="A72" s="182">
        <v>3</v>
      </c>
      <c r="B72" s="183"/>
      <c r="C72" s="184"/>
      <c r="D72" s="58" t="s">
        <v>17</v>
      </c>
      <c r="E72" s="114">
        <v>0</v>
      </c>
      <c r="F72" s="115">
        <v>4261.6899999999996</v>
      </c>
      <c r="G72" s="115">
        <v>0</v>
      </c>
      <c r="H72" s="115">
        <v>0</v>
      </c>
      <c r="I72" s="115">
        <v>0</v>
      </c>
      <c r="K72" s="60"/>
    </row>
    <row r="73" spans="1:11" x14ac:dyDescent="0.25">
      <c r="A73" s="185">
        <v>32</v>
      </c>
      <c r="B73" s="186"/>
      <c r="C73" s="187"/>
      <c r="D73" s="58" t="s">
        <v>30</v>
      </c>
      <c r="E73" s="114">
        <v>0</v>
      </c>
      <c r="F73" s="115">
        <v>4261.6899999999996</v>
      </c>
      <c r="G73" s="115">
        <v>0</v>
      </c>
      <c r="H73" s="115">
        <v>0</v>
      </c>
      <c r="I73" s="115">
        <v>0</v>
      </c>
      <c r="K73" s="60"/>
    </row>
    <row r="74" spans="1:11" ht="25.5" x14ac:dyDescent="0.25">
      <c r="A74" s="215" t="s">
        <v>78</v>
      </c>
      <c r="B74" s="216"/>
      <c r="C74" s="217"/>
      <c r="D74" s="42" t="s">
        <v>54</v>
      </c>
      <c r="E74" s="116">
        <v>50000.88</v>
      </c>
      <c r="F74" s="117">
        <v>26544.44</v>
      </c>
      <c r="G74" s="117">
        <v>26544</v>
      </c>
      <c r="H74" s="117">
        <v>26544</v>
      </c>
      <c r="I74" s="117">
        <v>26544</v>
      </c>
    </row>
    <row r="75" spans="1:11" x14ac:dyDescent="0.25">
      <c r="A75" s="164" t="s">
        <v>55</v>
      </c>
      <c r="B75" s="165"/>
      <c r="C75" s="166"/>
      <c r="D75" s="30" t="s">
        <v>13</v>
      </c>
      <c r="E75" s="118">
        <v>50000.88</v>
      </c>
      <c r="F75" s="119">
        <v>26544.44</v>
      </c>
      <c r="G75" s="119">
        <v>26544</v>
      </c>
      <c r="H75" s="119">
        <v>26544</v>
      </c>
      <c r="I75" s="119">
        <v>26544</v>
      </c>
    </row>
    <row r="76" spans="1:11" x14ac:dyDescent="0.25">
      <c r="A76" s="194">
        <v>3</v>
      </c>
      <c r="B76" s="195"/>
      <c r="C76" s="196"/>
      <c r="D76" s="30" t="s">
        <v>17</v>
      </c>
      <c r="E76" s="118">
        <v>50000.88</v>
      </c>
      <c r="F76" s="119">
        <v>26544.44</v>
      </c>
      <c r="G76" s="119">
        <v>26544</v>
      </c>
      <c r="H76" s="119">
        <v>26544</v>
      </c>
      <c r="I76" s="119">
        <v>26544</v>
      </c>
    </row>
    <row r="77" spans="1:11" x14ac:dyDescent="0.25">
      <c r="A77" s="218">
        <v>32</v>
      </c>
      <c r="B77" s="219"/>
      <c r="C77" s="220"/>
      <c r="D77" s="30" t="s">
        <v>30</v>
      </c>
      <c r="E77" s="118">
        <v>50000.88</v>
      </c>
      <c r="F77" s="119">
        <v>26544.44</v>
      </c>
      <c r="G77" s="119">
        <v>26544</v>
      </c>
      <c r="H77" s="119">
        <v>26544</v>
      </c>
      <c r="I77" s="119">
        <v>26544</v>
      </c>
    </row>
    <row r="78" spans="1:11" ht="25.5" x14ac:dyDescent="0.25">
      <c r="A78" s="206" t="s">
        <v>58</v>
      </c>
      <c r="B78" s="207"/>
      <c r="C78" s="208"/>
      <c r="D78" s="48" t="s">
        <v>59</v>
      </c>
      <c r="E78" s="120">
        <v>343580.19</v>
      </c>
      <c r="F78" s="121">
        <v>343580</v>
      </c>
      <c r="G78" s="121">
        <v>353887</v>
      </c>
      <c r="H78" s="121">
        <v>353887</v>
      </c>
      <c r="I78" s="121">
        <v>353887</v>
      </c>
      <c r="K78" s="60"/>
    </row>
    <row r="79" spans="1:11" ht="25.5" x14ac:dyDescent="0.25">
      <c r="A79" s="206" t="s">
        <v>76</v>
      </c>
      <c r="B79" s="207"/>
      <c r="C79" s="208"/>
      <c r="D79" s="48" t="s">
        <v>60</v>
      </c>
      <c r="E79" s="120">
        <v>108036.36</v>
      </c>
      <c r="F79" s="121">
        <v>128866</v>
      </c>
      <c r="G79" s="121">
        <v>105000</v>
      </c>
      <c r="H79" s="121">
        <v>105000</v>
      </c>
      <c r="I79" s="121">
        <v>105000</v>
      </c>
      <c r="K79" s="60"/>
    </row>
    <row r="80" spans="1:11" x14ac:dyDescent="0.25">
      <c r="A80" s="209" t="s">
        <v>61</v>
      </c>
      <c r="B80" s="210"/>
      <c r="C80" s="211"/>
      <c r="D80" s="31" t="s">
        <v>62</v>
      </c>
      <c r="E80" s="122">
        <v>108036.36</v>
      </c>
      <c r="F80" s="123">
        <v>128866</v>
      </c>
      <c r="G80" s="123">
        <v>105000</v>
      </c>
      <c r="H80" s="123">
        <v>105000</v>
      </c>
      <c r="I80" s="123">
        <v>105000</v>
      </c>
      <c r="K80" s="60"/>
    </row>
    <row r="81" spans="1:11" x14ac:dyDescent="0.25">
      <c r="A81" s="212">
        <v>3</v>
      </c>
      <c r="B81" s="213"/>
      <c r="C81" s="214"/>
      <c r="D81" s="31" t="s">
        <v>17</v>
      </c>
      <c r="E81" s="122">
        <v>108036.36</v>
      </c>
      <c r="F81" s="123">
        <v>128866</v>
      </c>
      <c r="G81" s="123">
        <v>105000</v>
      </c>
      <c r="H81" s="123">
        <v>105000</v>
      </c>
      <c r="I81" s="123">
        <v>105000</v>
      </c>
      <c r="K81" s="60"/>
    </row>
    <row r="82" spans="1:11" x14ac:dyDescent="0.25">
      <c r="A82" s="32">
        <v>32</v>
      </c>
      <c r="B82" s="33"/>
      <c r="C82" s="31"/>
      <c r="D82" s="31" t="s">
        <v>30</v>
      </c>
      <c r="E82" s="122">
        <v>108036.36</v>
      </c>
      <c r="F82" s="123">
        <v>128866</v>
      </c>
      <c r="G82" s="123">
        <v>105000</v>
      </c>
      <c r="H82" s="123">
        <v>105000</v>
      </c>
      <c r="I82" s="123">
        <v>105000</v>
      </c>
      <c r="K82" s="60"/>
    </row>
    <row r="83" spans="1:11" x14ac:dyDescent="0.25">
      <c r="A83" s="197" t="s">
        <v>64</v>
      </c>
      <c r="B83" s="198"/>
      <c r="C83" s="199"/>
      <c r="D83" s="47" t="s">
        <v>63</v>
      </c>
      <c r="E83" s="124">
        <v>235543.83</v>
      </c>
      <c r="F83" s="125">
        <v>214714</v>
      </c>
      <c r="G83" s="125">
        <v>248887</v>
      </c>
      <c r="H83" s="125">
        <v>248887</v>
      </c>
      <c r="I83" s="125">
        <v>248887</v>
      </c>
      <c r="K83" s="60"/>
    </row>
    <row r="84" spans="1:11" x14ac:dyDescent="0.25">
      <c r="A84" s="197" t="s">
        <v>89</v>
      </c>
      <c r="B84" s="198"/>
      <c r="C84" s="199"/>
      <c r="D84" s="47" t="s">
        <v>63</v>
      </c>
      <c r="E84" s="124">
        <v>235543.83</v>
      </c>
      <c r="F84" s="125">
        <v>214714</v>
      </c>
      <c r="G84" s="125">
        <v>248887</v>
      </c>
      <c r="H84" s="125">
        <v>248887</v>
      </c>
      <c r="I84" s="125">
        <v>248887</v>
      </c>
      <c r="K84" s="60"/>
    </row>
    <row r="85" spans="1:11" x14ac:dyDescent="0.25">
      <c r="A85" s="200" t="s">
        <v>61</v>
      </c>
      <c r="B85" s="201"/>
      <c r="C85" s="202"/>
      <c r="D85" s="46" t="s">
        <v>62</v>
      </c>
      <c r="E85" s="126">
        <v>235543.83</v>
      </c>
      <c r="F85" s="127">
        <v>214714</v>
      </c>
      <c r="G85" s="127">
        <v>248887</v>
      </c>
      <c r="H85" s="127">
        <v>248887</v>
      </c>
      <c r="I85" s="127">
        <v>248887</v>
      </c>
      <c r="K85" s="60"/>
    </row>
    <row r="86" spans="1:11" ht="25.5" x14ac:dyDescent="0.25">
      <c r="A86" s="203">
        <v>4</v>
      </c>
      <c r="B86" s="204"/>
      <c r="C86" s="205"/>
      <c r="D86" s="46" t="s">
        <v>19</v>
      </c>
      <c r="E86" s="128">
        <v>235543.83</v>
      </c>
      <c r="F86" s="129">
        <v>214714</v>
      </c>
      <c r="G86" s="129">
        <v>248887</v>
      </c>
      <c r="H86" s="129">
        <v>248887</v>
      </c>
      <c r="I86" s="129">
        <v>248887</v>
      </c>
      <c r="K86" s="60"/>
    </row>
    <row r="87" spans="1:11" ht="25.5" x14ac:dyDescent="0.25">
      <c r="A87" s="44">
        <v>42</v>
      </c>
      <c r="B87" s="45"/>
      <c r="C87" s="46"/>
      <c r="D87" s="46" t="s">
        <v>39</v>
      </c>
      <c r="E87" s="128">
        <v>235543.83</v>
      </c>
      <c r="F87" s="129">
        <v>140376.5</v>
      </c>
      <c r="G87" s="129">
        <v>248887</v>
      </c>
      <c r="H87" s="129">
        <v>248887</v>
      </c>
      <c r="I87" s="129">
        <v>248887</v>
      </c>
      <c r="K87" s="60"/>
    </row>
    <row r="88" spans="1:11" ht="25.5" x14ac:dyDescent="0.25">
      <c r="A88" s="44">
        <v>45</v>
      </c>
      <c r="B88" s="45"/>
      <c r="C88" s="46"/>
      <c r="D88" s="46" t="s">
        <v>50</v>
      </c>
      <c r="E88" s="128">
        <v>0</v>
      </c>
      <c r="F88" s="129">
        <v>74337.5</v>
      </c>
      <c r="G88" s="129">
        <v>0</v>
      </c>
      <c r="H88" s="129">
        <v>0</v>
      </c>
      <c r="I88" s="129">
        <v>0</v>
      </c>
      <c r="K88" s="60"/>
    </row>
    <row r="89" spans="1:11" ht="29.25" customHeight="1" x14ac:dyDescent="0.25">
      <c r="A89" s="215" t="s">
        <v>88</v>
      </c>
      <c r="B89" s="216"/>
      <c r="C89" s="217"/>
      <c r="D89" s="42" t="s">
        <v>87</v>
      </c>
      <c r="E89" s="116">
        <v>0</v>
      </c>
      <c r="F89" s="117">
        <v>0</v>
      </c>
      <c r="G89" s="117">
        <v>0</v>
      </c>
      <c r="H89" s="117">
        <v>0</v>
      </c>
      <c r="I89" s="117">
        <v>0</v>
      </c>
    </row>
    <row r="90" spans="1:11" ht="18.75" customHeight="1" x14ac:dyDescent="0.25">
      <c r="A90" s="164" t="s">
        <v>61</v>
      </c>
      <c r="B90" s="165"/>
      <c r="C90" s="166"/>
      <c r="D90" s="30" t="s">
        <v>62</v>
      </c>
      <c r="E90" s="130">
        <v>0</v>
      </c>
      <c r="F90" s="131">
        <v>0</v>
      </c>
      <c r="G90" s="131">
        <v>0</v>
      </c>
      <c r="H90" s="131">
        <v>0</v>
      </c>
      <c r="I90" s="131">
        <v>0</v>
      </c>
    </row>
    <row r="91" spans="1:11" ht="25.5" x14ac:dyDescent="0.25">
      <c r="A91" s="194">
        <v>4</v>
      </c>
      <c r="B91" s="195"/>
      <c r="C91" s="196"/>
      <c r="D91" s="30" t="s">
        <v>19</v>
      </c>
      <c r="E91" s="130">
        <v>0</v>
      </c>
      <c r="F91" s="131">
        <v>0</v>
      </c>
      <c r="G91" s="131">
        <v>0</v>
      </c>
      <c r="H91" s="131">
        <v>0</v>
      </c>
      <c r="I91" s="131">
        <v>0</v>
      </c>
    </row>
    <row r="92" spans="1:11" ht="25.5" x14ac:dyDescent="0.25">
      <c r="A92" s="55">
        <v>45</v>
      </c>
      <c r="B92" s="56"/>
      <c r="C92" s="57"/>
      <c r="D92" s="30" t="s">
        <v>50</v>
      </c>
      <c r="E92" s="130">
        <v>0</v>
      </c>
      <c r="F92" s="131">
        <v>0</v>
      </c>
      <c r="G92" s="131">
        <v>0</v>
      </c>
      <c r="H92" s="131">
        <v>0</v>
      </c>
      <c r="I92" s="131">
        <v>0</v>
      </c>
    </row>
    <row r="93" spans="1:11" x14ac:dyDescent="0.25">
      <c r="A93" s="53"/>
      <c r="B93" s="54"/>
      <c r="C93" s="30"/>
      <c r="D93" s="30"/>
      <c r="E93" s="130">
        <v>0</v>
      </c>
      <c r="F93" s="131">
        <v>0</v>
      </c>
      <c r="G93" s="131">
        <v>0</v>
      </c>
      <c r="H93" s="131">
        <v>0</v>
      </c>
      <c r="I93" s="131">
        <v>0</v>
      </c>
    </row>
  </sheetData>
  <mergeCells count="63">
    <mergeCell ref="A78:C78"/>
    <mergeCell ref="A76:C76"/>
    <mergeCell ref="A77:C77"/>
    <mergeCell ref="A74:C74"/>
    <mergeCell ref="A64:C64"/>
    <mergeCell ref="A66:C66"/>
    <mergeCell ref="A67:C67"/>
    <mergeCell ref="A72:C72"/>
    <mergeCell ref="A73:C73"/>
    <mergeCell ref="A65:C65"/>
    <mergeCell ref="A91:C91"/>
    <mergeCell ref="A84:C84"/>
    <mergeCell ref="A85:C85"/>
    <mergeCell ref="A86:C86"/>
    <mergeCell ref="A79:C79"/>
    <mergeCell ref="A80:C80"/>
    <mergeCell ref="A81:C81"/>
    <mergeCell ref="A83:C83"/>
    <mergeCell ref="A89:C89"/>
    <mergeCell ref="A90:C90"/>
    <mergeCell ref="A6:C6"/>
    <mergeCell ref="A7:C7"/>
    <mergeCell ref="A11:C11"/>
    <mergeCell ref="A10:C10"/>
    <mergeCell ref="A20:C20"/>
    <mergeCell ref="A15:C15"/>
    <mergeCell ref="A21:C21"/>
    <mergeCell ref="A22:C22"/>
    <mergeCell ref="A23:C23"/>
    <mergeCell ref="A26:C26"/>
    <mergeCell ref="A31:C31"/>
    <mergeCell ref="A32:C32"/>
    <mergeCell ref="A33:C33"/>
    <mergeCell ref="A48:C48"/>
    <mergeCell ref="A1:I1"/>
    <mergeCell ref="A3:I3"/>
    <mergeCell ref="A5:C5"/>
    <mergeCell ref="A8:C8"/>
    <mergeCell ref="A9:C9"/>
    <mergeCell ref="A34:C34"/>
    <mergeCell ref="A39:C39"/>
    <mergeCell ref="A40:C40"/>
    <mergeCell ref="A44:C44"/>
    <mergeCell ref="A45:C45"/>
    <mergeCell ref="A46:C46"/>
    <mergeCell ref="A36:C36"/>
    <mergeCell ref="A37:C37"/>
    <mergeCell ref="A52:C52"/>
    <mergeCell ref="A53:C53"/>
    <mergeCell ref="A54:C54"/>
    <mergeCell ref="A75:C75"/>
    <mergeCell ref="A59:C59"/>
    <mergeCell ref="A60:C60"/>
    <mergeCell ref="A61:C61"/>
    <mergeCell ref="A62:C62"/>
    <mergeCell ref="A63:C63"/>
    <mergeCell ref="A55:C55"/>
    <mergeCell ref="A56:C56"/>
    <mergeCell ref="A57:C57"/>
    <mergeCell ref="A68:C68"/>
    <mergeCell ref="A69:C69"/>
    <mergeCell ref="A70:C70"/>
    <mergeCell ref="A71:C7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 </vt:lpstr>
      <vt:lpstr>Račun prihoda i rashoda</vt:lpstr>
      <vt:lpstr> 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Dijana Dasovic</cp:lastModifiedBy>
  <cp:lastPrinted>2022-12-06T07:19:47Z</cp:lastPrinted>
  <dcterms:created xsi:type="dcterms:W3CDTF">2022-08-12T12:51:27Z</dcterms:created>
  <dcterms:modified xsi:type="dcterms:W3CDTF">2024-01-02T08:32:05Z</dcterms:modified>
</cp:coreProperties>
</file>