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filterPrivacy="1"/>
  <xr:revisionPtr revIDLastSave="0" documentId="13_ncr:1_{95726193-02C6-4461-8901-189B3C9ECEA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 Sažetak" sheetId="2" r:id="rId1"/>
    <sheet name=" Račun prihoda i rashoda" sheetId="4" r:id="rId2"/>
    <sheet name=" Račun financiranja" sheetId="5" r:id="rId3"/>
    <sheet name="Posebni dio" sheetId="6" r:id="rId4"/>
  </sheets>
  <definedNames>
    <definedName name="_xlnm.Print_Area" localSheetId="2">' Račun financiranja'!$A$1:$E$26</definedName>
    <definedName name="_xlnm.Print_Area" localSheetId="1">' Račun prihoda i rashoda'!$A$1:$E$105</definedName>
    <definedName name="_xlnm.Print_Area" localSheetId="0">' Sažetak'!$A$1:$H$42</definedName>
    <definedName name="_xlnm.Print_Area" localSheetId="3">'Posebni dio'!$A$1:$E$31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3" i="4" l="1"/>
  <c r="D103" i="4"/>
  <c r="E103" i="4"/>
  <c r="C90" i="4"/>
  <c r="D90" i="4"/>
  <c r="E90" i="4"/>
  <c r="C92" i="4"/>
  <c r="D92" i="4"/>
  <c r="E92" i="4"/>
  <c r="C87" i="4"/>
  <c r="D87" i="4"/>
  <c r="E87" i="4"/>
  <c r="C84" i="4"/>
  <c r="D84" i="4"/>
  <c r="D83" i="4" s="1"/>
  <c r="E84" i="4"/>
  <c r="C81" i="4"/>
  <c r="D81" i="4"/>
  <c r="E81" i="4"/>
  <c r="C77" i="4"/>
  <c r="D77" i="4"/>
  <c r="E77" i="4"/>
  <c r="C71" i="4"/>
  <c r="C70" i="4" s="1"/>
  <c r="D71" i="4"/>
  <c r="E71" i="4"/>
  <c r="C67" i="4"/>
  <c r="E67" i="4"/>
  <c r="C64" i="4"/>
  <c r="D64" i="4"/>
  <c r="E64" i="4"/>
  <c r="C60" i="4"/>
  <c r="D60" i="4"/>
  <c r="E60" i="4"/>
  <c r="C57" i="4"/>
  <c r="D57" i="4"/>
  <c r="E57" i="4"/>
  <c r="C95" i="4"/>
  <c r="C94" i="4" s="1"/>
  <c r="D95" i="4"/>
  <c r="D94" i="4" s="1"/>
  <c r="E95" i="4"/>
  <c r="E94" i="4" s="1"/>
  <c r="C49" i="4"/>
  <c r="D49" i="4"/>
  <c r="E49" i="4"/>
  <c r="C47" i="4"/>
  <c r="D47" i="4"/>
  <c r="E47" i="4"/>
  <c r="C45" i="4"/>
  <c r="D45" i="4"/>
  <c r="E45" i="4"/>
  <c r="C43" i="4"/>
  <c r="D43" i="4"/>
  <c r="E43" i="4"/>
  <c r="C41" i="4"/>
  <c r="D41" i="4"/>
  <c r="E41" i="4"/>
  <c r="C39" i="4"/>
  <c r="D39" i="4"/>
  <c r="E39" i="4"/>
  <c r="C18" i="5"/>
  <c r="D18" i="5"/>
  <c r="E18" i="5"/>
  <c r="C8" i="5"/>
  <c r="D8" i="5"/>
  <c r="E8" i="5"/>
  <c r="C10" i="5"/>
  <c r="D10" i="5"/>
  <c r="E10" i="5"/>
  <c r="C28" i="4"/>
  <c r="D28" i="4"/>
  <c r="E28" i="4"/>
  <c r="C22" i="4"/>
  <c r="C21" i="4" s="1"/>
  <c r="D22" i="4"/>
  <c r="E22" i="4"/>
  <c r="C9" i="4"/>
  <c r="C8" i="4" s="1"/>
  <c r="D9" i="4"/>
  <c r="E9" i="4"/>
  <c r="C16" i="4"/>
  <c r="D16" i="4"/>
  <c r="E16" i="4"/>
  <c r="G39" i="2"/>
  <c r="H39" i="2" s="1"/>
  <c r="H24" i="2"/>
  <c r="G24" i="2"/>
  <c r="F24" i="2"/>
  <c r="H13" i="2"/>
  <c r="G13" i="2"/>
  <c r="F13" i="2"/>
  <c r="H10" i="2"/>
  <c r="G10" i="2"/>
  <c r="F10" i="2"/>
  <c r="C89" i="4" l="1"/>
  <c r="H16" i="2"/>
  <c r="H25" i="2" s="1"/>
  <c r="H32" i="2" s="1"/>
  <c r="H33" i="2" s="1"/>
  <c r="G16" i="2"/>
  <c r="G25" i="2" s="1"/>
  <c r="G32" i="2" s="1"/>
  <c r="G33" i="2" s="1"/>
  <c r="E8" i="4"/>
  <c r="D8" i="4"/>
  <c r="E21" i="4"/>
  <c r="D21" i="4"/>
  <c r="E56" i="4"/>
  <c r="D56" i="4"/>
  <c r="D63" i="4"/>
  <c r="E63" i="4"/>
  <c r="E70" i="4"/>
  <c r="D70" i="4"/>
  <c r="E83" i="4"/>
  <c r="E89" i="4"/>
  <c r="D89" i="4"/>
  <c r="C56" i="4"/>
  <c r="C63" i="4"/>
  <c r="C83" i="4"/>
  <c r="C38" i="4"/>
  <c r="E38" i="4"/>
  <c r="D38" i="4"/>
  <c r="F16" i="2"/>
  <c r="F25" i="2" s="1"/>
  <c r="F32" i="2" s="1"/>
  <c r="F33" i="2" s="1"/>
</calcChain>
</file>

<file path=xl/sharedStrings.xml><?xml version="1.0" encoding="utf-8"?>
<sst xmlns="http://schemas.openxmlformats.org/spreadsheetml/2006/main" count="276" uniqueCount="123">
  <si>
    <t>I. OPĆI DIO</t>
  </si>
  <si>
    <t>6 PRIHODI POSLOVANJA</t>
  </si>
  <si>
    <t>7 PRIHODI OD PRODAJE NEFINANCIJSKE IMOVINE</t>
  </si>
  <si>
    <t>PRIHODI UKUPNO</t>
  </si>
  <si>
    <t>3 RASHODI  POSLOVANJA</t>
  </si>
  <si>
    <t>4 RASHODI ZA NABAVU NEFINANCIJSKE IMOVINE</t>
  </si>
  <si>
    <t>RASHODI UKUPNO</t>
  </si>
  <si>
    <t>RAZLIKA - VIŠAK / MANJAK</t>
  </si>
  <si>
    <t>8 PRIMICI OD FINANCIJSKE IMOVINE I ZADUŽIVANJA</t>
  </si>
  <si>
    <t>5 IZDACI ZA FINANCIJSKU IMOVINU I OTPLATE ZAJMOVA</t>
  </si>
  <si>
    <t>NETO FINANCIRANJE</t>
  </si>
  <si>
    <t>VIŠAK / MANJAK + NETO FINANCIRANJE</t>
  </si>
  <si>
    <t>RAZRED I NAZIV</t>
  </si>
  <si>
    <t>A) SAŽETAK RAČUNA PRIHODA I RASHODA</t>
  </si>
  <si>
    <t>B) SAŽETAK RAČUNA FINANCIRANJA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</si>
  <si>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</si>
  <si>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</si>
  <si>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</si>
  <si>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</si>
  <si>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D) VIŠEGODIŠNJI PLAN URAVNOTEŽENJA</t>
  </si>
  <si>
    <t>VIŠAK / MANJAK IZ PRETHODNE(IH) GODINE KOJI ĆE SE RASPOREDITI / POKRITI</t>
  </si>
  <si>
    <t>NAZIV</t>
  </si>
  <si>
    <t xml:space="preserve">A. RAČUN PRIHODA I RASHODA </t>
  </si>
  <si>
    <t>A1. PRIHODI I RASHODI PREMA EKONOMSKOJ KLASIFIKACIJI</t>
  </si>
  <si>
    <t>UKUPNO PRIHODI</t>
  </si>
  <si>
    <t>Prihodi poslovanja</t>
  </si>
  <si>
    <t>Prihodi od prodaje nefinancijske imovine</t>
  </si>
  <si>
    <t>Prihodi od prodaje proizvedene dugotrajne imovine</t>
  </si>
  <si>
    <t>UKUPNO RASHODI</t>
  </si>
  <si>
    <t>Rashodi poslovanja</t>
  </si>
  <si>
    <t>Rashodi za zaposlene</t>
  </si>
  <si>
    <t>Materijalni rashodi</t>
  </si>
  <si>
    <t>Rashodi za nabavu nefinancijske imovine</t>
  </si>
  <si>
    <t>Rashodi za nabavu neproizvedene dugotrajne imovine</t>
  </si>
  <si>
    <t>A2. PRIHODI I RASHODI PREMA IZVORIMA FINANCIRANJA</t>
  </si>
  <si>
    <t>1 Opći prihodi i primici</t>
  </si>
  <si>
    <t>Razred/
skupina</t>
  </si>
  <si>
    <t>Opći prihodi i primici</t>
  </si>
  <si>
    <t>Vlastiti prihodi</t>
  </si>
  <si>
    <t>A3. RASHODI PREMA FUNKCIJSKOJ KLASIFIKACIJI</t>
  </si>
  <si>
    <t>B. RAČUN FINANCIRANJA</t>
  </si>
  <si>
    <t>B1. RAČUN FINANCIRANJA PREMA EKONOMSKOJ KLASIFIKACIJI</t>
  </si>
  <si>
    <t>Primici od financijske imovine i zaduživanja</t>
  </si>
  <si>
    <t>Primici od zaduživanja</t>
  </si>
  <si>
    <t>Izdaci za financijsku imovinu i otplate zajmova</t>
  </si>
  <si>
    <t>Izdaci za otplatu glavnice primljenih kredita i zajmova</t>
  </si>
  <si>
    <t>B2. RAČUN FINANCIRANJA PREMA IZVORIMA FINANCIRANJA</t>
  </si>
  <si>
    <t xml:space="preserve">UKUPNO IZDACI </t>
  </si>
  <si>
    <t>II. POSEBNI DIO</t>
  </si>
  <si>
    <t>ŠIFRA</t>
  </si>
  <si>
    <t>Ostali prihodi za posebne namjene</t>
  </si>
  <si>
    <t>Prihodi za posebne namjene</t>
  </si>
  <si>
    <t>Namjenski primici</t>
  </si>
  <si>
    <t>Namjenski primici od zaduživanja</t>
  </si>
  <si>
    <t>VIŠAK / MANJAK TEKUĆE GODINE
(VIŠAK / MANJAK + NETO FINANCIRANJE)</t>
  </si>
  <si>
    <t xml:space="preserve">PRORAČUN JEDINICE LOKALNE I PODRUČNE (REGIONALNE) SAMOUPRAVE/
FINANCIJSKI PLAN PRORAČUNSKOG KORISNIKA JEDINICE LOKALNE I PODRUČNE (REGIONALNE) SAMOUPRAVE 
ZA 2025. GODINU  I PROJEKCIJE ZA GODINU 2026. I 2027. </t>
  </si>
  <si>
    <t>PLAN 2025.</t>
  </si>
  <si>
    <t>Pomoći iz inozemstva i od subjekata unutar općeg proračuna</t>
  </si>
  <si>
    <t>Prihodi od imovine</t>
  </si>
  <si>
    <t>Prihodi od upravnih i admin. propisa</t>
  </si>
  <si>
    <t>Prihodi od prodaje proizvoda i robe</t>
  </si>
  <si>
    <t>Prihodi iz nadležnog proračuna i od HZZO-a temeljem ugovornih obveza</t>
  </si>
  <si>
    <t>Kazne, upravne mjere i ostali prihodi</t>
  </si>
  <si>
    <t>Financijski rashodi</t>
  </si>
  <si>
    <t>Ostale naknade iz proračuna</t>
  </si>
  <si>
    <t>Rashodi za nabavu proizvedene dugotrajne imovine</t>
  </si>
  <si>
    <t>Rashodi za dodatna ulaganja na nef. Imovini</t>
  </si>
  <si>
    <t>0760</t>
  </si>
  <si>
    <t>Poslovi i usluge zdravstva koji nisu drugdje svrstani</t>
  </si>
  <si>
    <t>Pomoći</t>
  </si>
  <si>
    <t>Donacije</t>
  </si>
  <si>
    <t>Prihodi od prodaje nef. imovine</t>
  </si>
  <si>
    <t>Ostali rashodi</t>
  </si>
  <si>
    <t>A100001</t>
  </si>
  <si>
    <t>Izvor 4.3.2</t>
  </si>
  <si>
    <t>Izvor 6.1.1</t>
  </si>
  <si>
    <t>Izvor 3.1.1</t>
  </si>
  <si>
    <t>Izvor 7.1.1</t>
  </si>
  <si>
    <t>Izvor 5.2.1.</t>
  </si>
  <si>
    <t>Izvor 6.2.1</t>
  </si>
  <si>
    <t>Izvor 5.2.2</t>
  </si>
  <si>
    <t>A100008</t>
  </si>
  <si>
    <t>1.1.</t>
  </si>
  <si>
    <t>Program 1002</t>
  </si>
  <si>
    <t>1.6.</t>
  </si>
  <si>
    <t>K100002</t>
  </si>
  <si>
    <t>PROGRAM ZDRAVSTVENE USTANOVE</t>
  </si>
  <si>
    <t>Redovna djelatnost zdravstvene ustanove</t>
  </si>
  <si>
    <t>PRIHODI ZA POSEBNE NAMJENE HZZO – PK</t>
  </si>
  <si>
    <t>Naknade građanima i kućanstvima</t>
  </si>
  <si>
    <t>Rashodi za dodatna ulaganja na nefinancijskoj imovini</t>
  </si>
  <si>
    <t>TEKUĆE DONACIJE – PK</t>
  </si>
  <si>
    <t xml:space="preserve">VLASTITI PRIHODI – PK </t>
  </si>
  <si>
    <t>Rashodi za nabavu proizved. dugotrajne imovine</t>
  </si>
  <si>
    <t>PRIHODI OD PRODAJE NEFINANCIJSKE IMOVINE – PK(stanovi)</t>
  </si>
  <si>
    <t>POMOĆI – HZZ – PK</t>
  </si>
  <si>
    <t>KAPITALNE DONACIJE – PK</t>
  </si>
  <si>
    <t>POMOĆI – PK</t>
  </si>
  <si>
    <t>PROGRAM JAVNIH POTREBA U ZDRAVSTVU</t>
  </si>
  <si>
    <t>AKTIVNOST Program psiho i socioterapije branitelja oboljelih od PTSP-a i čl.obitelji</t>
  </si>
  <si>
    <t>OPĆI PRIHODI I PRIMICI - ŽUPANIJA</t>
  </si>
  <si>
    <t>Program minimalni financijski standard- zdravstvo</t>
  </si>
  <si>
    <t>Aktivnost - Financiranje održavanja zdravstvenih ustanova</t>
  </si>
  <si>
    <t>OPĆI PRIHODI ZDRAVSTVO - ŽUPANIJA</t>
  </si>
  <si>
    <t>Financiranje ulaganja u zdravstvene ustanove</t>
  </si>
  <si>
    <t>Financiranje održavanja zdravstvenih ustanova Izolacijska jedinica</t>
  </si>
  <si>
    <t>Financiranje održavanja zdravstvenih ustanova -Dom Petrinja</t>
  </si>
  <si>
    <t>OPĆI PRIHODI CENTRI ZA SOC.SKRB</t>
  </si>
  <si>
    <t>PRIHODI OD NAKNADA ZA KONCESIJE</t>
  </si>
  <si>
    <t>1.4.</t>
  </si>
  <si>
    <t>4.4.</t>
  </si>
  <si>
    <t>3 Vlastiti prihodi</t>
  </si>
  <si>
    <t>4 Prihodi za posebne namjene</t>
  </si>
  <si>
    <t>5 Pomoći</t>
  </si>
  <si>
    <t>6 Donacije</t>
  </si>
  <si>
    <t>7 Prihodi od prodaje nefinancijske imovine</t>
  </si>
  <si>
    <t>Rezultat poslovanja</t>
  </si>
  <si>
    <t>Manjak prihoda</t>
  </si>
  <si>
    <t>Izvor 5.2.3.</t>
  </si>
  <si>
    <t>POMOĆI - EU-PK</t>
  </si>
  <si>
    <t>PRIJEDLOG 1. IZMJENA</t>
  </si>
  <si>
    <t>NOVI PLAN</t>
  </si>
  <si>
    <t>Prijedlog 1. izmjena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</si>
</sst>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4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8"/>
      <color indexed="8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4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2" fillId="0" borderId="0"/>
    <xf numFmtId="0" fontId="1" fillId="0" borderId="0"/>
  </cellStyleXfs>
  <cellXfs count="112">
    <xf numFmtId="0" fontId="0" fillId="0" borderId="0" xfId="0"/>
    <xf numFmtId="0" fontId="4" fillId="0" borderId="0" xfId="1" applyFont="1"/>
    <xf numFmtId="0" fontId="4" fillId="0" borderId="0" xfId="2" applyFont="1"/>
    <xf numFmtId="0" fontId="6" fillId="0" borderId="0" xfId="2" applyFont="1" applyAlignment="1">
      <alignment horizontal="center" vertical="center" wrapText="1"/>
    </xf>
    <xf numFmtId="0" fontId="8" fillId="0" borderId="0" xfId="2" applyFont="1" applyAlignment="1">
      <alignment vertical="center" wrapText="1"/>
    </xf>
    <xf numFmtId="0" fontId="6" fillId="0" borderId="0" xfId="2" applyFont="1" applyAlignment="1">
      <alignment horizontal="left" wrapText="1"/>
    </xf>
    <xf numFmtId="0" fontId="10" fillId="0" borderId="0" xfId="2" applyFont="1" applyAlignment="1">
      <alignment wrapText="1"/>
    </xf>
    <xf numFmtId="0" fontId="6" fillId="0" borderId="1" xfId="2" applyFont="1" applyBorder="1" applyAlignment="1">
      <alignment horizontal="center" vertical="center" wrapText="1"/>
    </xf>
    <xf numFmtId="0" fontId="11" fillId="0" borderId="1" xfId="2" applyFont="1" applyBorder="1" applyAlignment="1">
      <alignment horizontal="center" vertical="center"/>
    </xf>
    <xf numFmtId="0" fontId="12" fillId="0" borderId="1" xfId="2" applyFont="1" applyBorder="1" applyAlignment="1">
      <alignment horizontal="right" vertical="center"/>
    </xf>
    <xf numFmtId="0" fontId="15" fillId="3" borderId="2" xfId="2" applyFont="1" applyFill="1" applyBorder="1" applyAlignment="1">
      <alignment horizontal="left" vertical="center"/>
    </xf>
    <xf numFmtId="0" fontId="10" fillId="0" borderId="0" xfId="2" applyFont="1" applyAlignment="1">
      <alignment horizontal="center" vertical="center" wrapText="1"/>
    </xf>
    <xf numFmtId="0" fontId="8" fillId="0" borderId="0" xfId="2" applyFont="1"/>
    <xf numFmtId="0" fontId="6" fillId="0" borderId="0" xfId="2" quotePrefix="1" applyFont="1" applyAlignment="1">
      <alignment horizontal="center" vertical="center" wrapText="1"/>
    </xf>
    <xf numFmtId="0" fontId="18" fillId="0" borderId="0" xfId="2" applyFont="1" applyAlignment="1">
      <alignment wrapText="1"/>
    </xf>
    <xf numFmtId="0" fontId="19" fillId="0" borderId="0" xfId="2" quotePrefix="1" applyFont="1" applyAlignment="1">
      <alignment horizontal="center" vertical="center" wrapText="1"/>
    </xf>
    <xf numFmtId="0" fontId="20" fillId="0" borderId="0" xfId="2" applyFont="1" applyAlignment="1">
      <alignment horizontal="center" vertical="center" wrapText="1"/>
    </xf>
    <xf numFmtId="0" fontId="16" fillId="0" borderId="0" xfId="2" applyFont="1"/>
    <xf numFmtId="0" fontId="17" fillId="0" borderId="0" xfId="2" applyFont="1" applyAlignment="1">
      <alignment horizontal="center" vertical="center" wrapText="1"/>
    </xf>
    <xf numFmtId="0" fontId="5" fillId="0" borderId="0" xfId="2" applyFont="1" applyAlignment="1">
      <alignment horizontal="center" vertical="center" wrapText="1"/>
    </xf>
    <xf numFmtId="0" fontId="9" fillId="0" borderId="0" xfId="2" applyFont="1" applyAlignment="1">
      <alignment wrapText="1"/>
    </xf>
    <xf numFmtId="0" fontId="16" fillId="3" borderId="3" xfId="2" applyFont="1" applyFill="1" applyBorder="1" applyAlignment="1">
      <alignment vertical="center"/>
    </xf>
    <xf numFmtId="0" fontId="6" fillId="0" borderId="0" xfId="3" applyFont="1" applyAlignment="1">
      <alignment horizontal="center" vertical="center" wrapText="1"/>
    </xf>
    <xf numFmtId="0" fontId="4" fillId="0" borderId="0" xfId="3" applyFont="1"/>
    <xf numFmtId="0" fontId="8" fillId="0" borderId="0" xfId="3" applyFont="1" applyAlignment="1">
      <alignment vertical="center" wrapText="1"/>
    </xf>
    <xf numFmtId="0" fontId="9" fillId="0" borderId="0" xfId="3" applyFont="1" applyAlignment="1">
      <alignment wrapText="1"/>
    </xf>
    <xf numFmtId="0" fontId="9" fillId="0" borderId="0" xfId="3" applyFont="1" applyAlignment="1">
      <alignment vertical="center" wrapText="1"/>
    </xf>
    <xf numFmtId="0" fontId="13" fillId="3" borderId="4" xfId="3" applyFont="1" applyFill="1" applyBorder="1" applyAlignment="1">
      <alignment horizontal="center" vertical="center" wrapText="1"/>
    </xf>
    <xf numFmtId="0" fontId="13" fillId="3" borderId="5" xfId="3" applyFont="1" applyFill="1" applyBorder="1" applyAlignment="1">
      <alignment horizontal="center" vertical="center" wrapText="1"/>
    </xf>
    <xf numFmtId="0" fontId="14" fillId="3" borderId="4" xfId="3" quotePrefix="1" applyFont="1" applyFill="1" applyBorder="1" applyAlignment="1">
      <alignment horizontal="center" vertical="center" wrapText="1"/>
    </xf>
    <xf numFmtId="0" fontId="21" fillId="0" borderId="0" xfId="3" applyFont="1"/>
    <xf numFmtId="0" fontId="15" fillId="2" borderId="4" xfId="3" applyFont="1" applyFill="1" applyBorder="1" applyAlignment="1">
      <alignment horizontal="left" vertical="center" wrapText="1"/>
    </xf>
    <xf numFmtId="0" fontId="16" fillId="2" borderId="4" xfId="3" applyFont="1" applyFill="1" applyBorder="1" applyAlignment="1">
      <alignment horizontal="left" vertical="center" wrapText="1"/>
    </xf>
    <xf numFmtId="0" fontId="16" fillId="2" borderId="4" xfId="3" quotePrefix="1" applyFont="1" applyFill="1" applyBorder="1" applyAlignment="1">
      <alignment horizontal="left" vertical="center"/>
    </xf>
    <xf numFmtId="0" fontId="15" fillId="2" borderId="4" xfId="3" quotePrefix="1" applyFont="1" applyFill="1" applyBorder="1" applyAlignment="1">
      <alignment horizontal="left" vertical="center"/>
    </xf>
    <xf numFmtId="0" fontId="16" fillId="2" borderId="4" xfId="3" quotePrefix="1" applyFont="1" applyFill="1" applyBorder="1" applyAlignment="1">
      <alignment horizontal="left" vertical="center" wrapText="1"/>
    </xf>
    <xf numFmtId="0" fontId="15" fillId="2" borderId="4" xfId="3" applyFont="1" applyFill="1" applyBorder="1" applyAlignment="1">
      <alignment horizontal="left" vertical="center"/>
    </xf>
    <xf numFmtId="0" fontId="15" fillId="2" borderId="4" xfId="3" applyFont="1" applyFill="1" applyBorder="1" applyAlignment="1">
      <alignment vertical="center" wrapText="1"/>
    </xf>
    <xf numFmtId="0" fontId="16" fillId="2" borderId="4" xfId="3" applyFont="1" applyFill="1" applyBorder="1" applyAlignment="1">
      <alignment vertical="center" wrapText="1"/>
    </xf>
    <xf numFmtId="0" fontId="16" fillId="2" borderId="4" xfId="3" applyFont="1" applyFill="1" applyBorder="1" applyAlignment="1">
      <alignment horizontal="left" vertical="center" wrapText="1" indent="2"/>
    </xf>
    <xf numFmtId="0" fontId="5" fillId="0" borderId="0" xfId="3" applyFont="1" applyAlignment="1">
      <alignment vertical="center" wrapText="1"/>
    </xf>
    <xf numFmtId="49" fontId="15" fillId="2" borderId="4" xfId="3" applyNumberFormat="1" applyFont="1" applyFill="1" applyBorder="1" applyAlignment="1">
      <alignment horizontal="left" vertical="center" wrapText="1"/>
    </xf>
    <xf numFmtId="0" fontId="5" fillId="0" borderId="0" xfId="3" applyFont="1" applyAlignment="1">
      <alignment horizontal="left" vertical="center"/>
    </xf>
    <xf numFmtId="0" fontId="4" fillId="0" borderId="4" xfId="3" applyFont="1" applyBorder="1"/>
    <xf numFmtId="0" fontId="4" fillId="0" borderId="0" xfId="3" applyFont="1" applyAlignment="1">
      <alignment horizontal="left" indent="1"/>
    </xf>
    <xf numFmtId="0" fontId="13" fillId="2" borderId="4" xfId="3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left" vertical="center" wrapText="1"/>
    </xf>
    <xf numFmtId="0" fontId="8" fillId="2" borderId="4" xfId="3" applyFont="1" applyFill="1" applyBorder="1" applyAlignment="1">
      <alignment horizontal="left" vertical="center" wrapText="1"/>
    </xf>
    <xf numFmtId="0" fontId="13" fillId="2" borderId="4" xfId="3" applyFont="1" applyFill="1" applyBorder="1" applyAlignment="1">
      <alignment horizontal="center" vertical="center" wrapText="1"/>
    </xf>
    <xf numFmtId="0" fontId="14" fillId="2" borderId="4" xfId="3" applyFont="1" applyFill="1" applyBorder="1" applyAlignment="1">
      <alignment horizontal="center" vertical="center" wrapText="1"/>
    </xf>
    <xf numFmtId="49" fontId="16" fillId="2" borderId="4" xfId="3" applyNumberFormat="1" applyFont="1" applyFill="1" applyBorder="1" applyAlignment="1">
      <alignment horizontal="left" vertical="center" wrapText="1"/>
    </xf>
    <xf numFmtId="0" fontId="15" fillId="2" borderId="4" xfId="3" quotePrefix="1" applyFont="1" applyFill="1" applyBorder="1" applyAlignment="1">
      <alignment horizontal="left" vertical="center" wrapText="1"/>
    </xf>
    <xf numFmtId="0" fontId="16" fillId="2" borderId="4" xfId="3" quotePrefix="1" applyFont="1" applyFill="1" applyBorder="1" applyAlignment="1">
      <alignment horizontal="center" vertical="center"/>
    </xf>
    <xf numFmtId="4" fontId="8" fillId="2" borderId="4" xfId="3" applyNumberFormat="1" applyFont="1" applyFill="1" applyBorder="1" applyAlignment="1">
      <alignment horizontal="right"/>
    </xf>
    <xf numFmtId="4" fontId="15" fillId="2" borderId="4" xfId="3" applyNumberFormat="1" applyFont="1" applyFill="1" applyBorder="1" applyAlignment="1">
      <alignment horizontal="right" vertical="center" wrapText="1"/>
    </xf>
    <xf numFmtId="4" fontId="16" fillId="2" borderId="4" xfId="3" quotePrefix="1" applyNumberFormat="1" applyFont="1" applyFill="1" applyBorder="1" applyAlignment="1">
      <alignment horizontal="right" vertical="center" wrapText="1"/>
    </xf>
    <xf numFmtId="4" fontId="13" fillId="2" borderId="4" xfId="3" applyNumberFormat="1" applyFont="1" applyFill="1" applyBorder="1" applyAlignment="1">
      <alignment horizontal="right"/>
    </xf>
    <xf numFmtId="4" fontId="11" fillId="0" borderId="4" xfId="3" applyNumberFormat="1" applyFont="1" applyBorder="1" applyAlignment="1">
      <alignment horizontal="right"/>
    </xf>
    <xf numFmtId="0" fontId="13" fillId="2" borderId="4" xfId="0" applyFont="1" applyFill="1" applyBorder="1" applyAlignment="1">
      <alignment horizontal="left" vertical="center" wrapText="1"/>
    </xf>
    <xf numFmtId="4" fontId="15" fillId="2" borderId="4" xfId="3" quotePrefix="1" applyNumberFormat="1" applyFont="1" applyFill="1" applyBorder="1" applyAlignment="1">
      <alignment horizontal="right" vertical="center" wrapText="1"/>
    </xf>
    <xf numFmtId="4" fontId="8" fillId="2" borderId="4" xfId="3" applyNumberFormat="1" applyFont="1" applyFill="1" applyBorder="1" applyAlignment="1">
      <alignment horizontal="right" vertical="center"/>
    </xf>
    <xf numFmtId="0" fontId="15" fillId="3" borderId="4" xfId="3" applyFont="1" applyFill="1" applyBorder="1" applyAlignment="1">
      <alignment horizontal="left" vertical="center" wrapText="1"/>
    </xf>
    <xf numFmtId="4" fontId="15" fillId="3" borderId="4" xfId="3" applyNumberFormat="1" applyFont="1" applyFill="1" applyBorder="1" applyAlignment="1">
      <alignment horizontal="right" vertical="center" wrapText="1"/>
    </xf>
    <xf numFmtId="0" fontId="15" fillId="3" borderId="4" xfId="3" quotePrefix="1" applyFont="1" applyFill="1" applyBorder="1" applyAlignment="1">
      <alignment horizontal="left" vertical="center"/>
    </xf>
    <xf numFmtId="0" fontId="15" fillId="3" borderId="4" xfId="3" quotePrefix="1" applyFont="1" applyFill="1" applyBorder="1" applyAlignment="1">
      <alignment horizontal="left" vertical="center" wrapText="1"/>
    </xf>
    <xf numFmtId="4" fontId="15" fillId="3" borderId="4" xfId="3" quotePrefix="1" applyNumberFormat="1" applyFont="1" applyFill="1" applyBorder="1" applyAlignment="1">
      <alignment horizontal="right" vertical="center" wrapText="1"/>
    </xf>
    <xf numFmtId="16" fontId="8" fillId="2" borderId="4" xfId="3" applyNumberFormat="1" applyFont="1" applyFill="1" applyBorder="1" applyAlignment="1">
      <alignment horizontal="left" vertical="center" wrapText="1"/>
    </xf>
    <xf numFmtId="0" fontId="13" fillId="3" borderId="4" xfId="3" applyFont="1" applyFill="1" applyBorder="1" applyAlignment="1">
      <alignment horizontal="left" vertical="center" wrapText="1"/>
    </xf>
    <xf numFmtId="0" fontId="13" fillId="3" borderId="4" xfId="0" applyFont="1" applyFill="1" applyBorder="1" applyAlignment="1">
      <alignment horizontal="left" vertical="center" wrapText="1"/>
    </xf>
    <xf numFmtId="4" fontId="8" fillId="3" borderId="4" xfId="3" applyNumberFormat="1" applyFont="1" applyFill="1" applyBorder="1" applyAlignment="1">
      <alignment horizontal="right" vertical="center"/>
    </xf>
    <xf numFmtId="4" fontId="13" fillId="3" borderId="4" xfId="3" applyNumberFormat="1" applyFont="1" applyFill="1" applyBorder="1" applyAlignment="1">
      <alignment horizontal="right" vertical="center"/>
    </xf>
    <xf numFmtId="4" fontId="13" fillId="2" borderId="4" xfId="3" applyNumberFormat="1" applyFont="1" applyFill="1" applyBorder="1" applyAlignment="1">
      <alignment horizontal="right" vertical="center"/>
    </xf>
    <xf numFmtId="0" fontId="4" fillId="0" borderId="0" xfId="3" applyFont="1" applyAlignment="1">
      <alignment vertical="center"/>
    </xf>
    <xf numFmtId="3" fontId="8" fillId="2" borderId="4" xfId="3" applyNumberFormat="1" applyFont="1" applyFill="1" applyBorder="1" applyAlignment="1">
      <alignment horizontal="right" vertical="center"/>
    </xf>
    <xf numFmtId="4" fontId="15" fillId="2" borderId="4" xfId="3" quotePrefix="1" applyNumberFormat="1" applyFont="1" applyFill="1" applyBorder="1" applyAlignment="1">
      <alignment horizontal="right" vertical="center"/>
    </xf>
    <xf numFmtId="4" fontId="13" fillId="3" borderId="4" xfId="2" applyNumberFormat="1" applyFont="1" applyFill="1" applyBorder="1" applyAlignment="1">
      <alignment horizontal="right"/>
    </xf>
    <xf numFmtId="4" fontId="13" fillId="0" borderId="4" xfId="2" applyNumberFormat="1" applyFont="1" applyBorder="1" applyAlignment="1">
      <alignment horizontal="right"/>
    </xf>
    <xf numFmtId="4" fontId="13" fillId="0" borderId="4" xfId="2" applyNumberFormat="1" applyFont="1" applyBorder="1" applyAlignment="1">
      <alignment horizontal="right" wrapText="1"/>
    </xf>
    <xf numFmtId="4" fontId="15" fillId="4" borderId="2" xfId="2" quotePrefix="1" applyNumberFormat="1" applyFont="1" applyFill="1" applyBorder="1" applyAlignment="1">
      <alignment horizontal="right"/>
    </xf>
    <xf numFmtId="4" fontId="15" fillId="4" borderId="4" xfId="2" applyNumberFormat="1" applyFont="1" applyFill="1" applyBorder="1" applyAlignment="1">
      <alignment horizontal="right" wrapText="1"/>
    </xf>
    <xf numFmtId="4" fontId="15" fillId="3" borderId="2" xfId="2" quotePrefix="1" applyNumberFormat="1" applyFont="1" applyFill="1" applyBorder="1" applyAlignment="1">
      <alignment horizontal="right"/>
    </xf>
    <xf numFmtId="4" fontId="15" fillId="3" borderId="4" xfId="2" quotePrefix="1" applyNumberFormat="1" applyFont="1" applyFill="1" applyBorder="1" applyAlignment="1">
      <alignment horizontal="right"/>
    </xf>
    <xf numFmtId="4" fontId="13" fillId="3" borderId="2" xfId="2" quotePrefix="1" applyNumberFormat="1" applyFont="1" applyFill="1" applyBorder="1" applyAlignment="1">
      <alignment horizontal="right"/>
    </xf>
    <xf numFmtId="4" fontId="13" fillId="3" borderId="4" xfId="2" quotePrefix="1" applyNumberFormat="1" applyFont="1" applyFill="1" applyBorder="1" applyAlignment="1">
      <alignment horizontal="right"/>
    </xf>
    <xf numFmtId="0" fontId="13" fillId="0" borderId="2" xfId="2" quotePrefix="1" applyFont="1" applyBorder="1" applyAlignment="1">
      <alignment horizontal="center" vertical="center" wrapText="1"/>
    </xf>
    <xf numFmtId="0" fontId="13" fillId="0" borderId="3" xfId="2" quotePrefix="1" applyFont="1" applyBorder="1" applyAlignment="1">
      <alignment horizontal="center" vertical="center" wrapText="1"/>
    </xf>
    <xf numFmtId="0" fontId="13" fillId="0" borderId="5" xfId="2" quotePrefix="1" applyFont="1" applyBorder="1" applyAlignment="1">
      <alignment horizontal="center" vertical="center" wrapText="1"/>
    </xf>
    <xf numFmtId="0" fontId="15" fillId="4" borderId="2" xfId="2" applyFont="1" applyFill="1" applyBorder="1" applyAlignment="1">
      <alignment horizontal="left" vertical="center" wrapText="1"/>
    </xf>
    <xf numFmtId="0" fontId="15" fillId="4" borderId="3" xfId="2" applyFont="1" applyFill="1" applyBorder="1" applyAlignment="1">
      <alignment horizontal="left" vertical="center" wrapText="1"/>
    </xf>
    <xf numFmtId="0" fontId="15" fillId="4" borderId="5" xfId="2" applyFont="1" applyFill="1" applyBorder="1" applyAlignment="1">
      <alignment horizontal="left" vertical="center" wrapText="1"/>
    </xf>
    <xf numFmtId="0" fontId="4" fillId="0" borderId="3" xfId="2" applyFont="1" applyBorder="1" applyAlignment="1">
      <alignment horizontal="left" vertical="center" wrapText="1"/>
    </xf>
    <xf numFmtId="0" fontId="4" fillId="0" borderId="5" xfId="2" applyFont="1" applyBorder="1" applyAlignment="1">
      <alignment horizontal="left" vertical="center" wrapText="1"/>
    </xf>
    <xf numFmtId="0" fontId="15" fillId="3" borderId="2" xfId="2" quotePrefix="1" applyFont="1" applyFill="1" applyBorder="1" applyAlignment="1">
      <alignment horizontal="left" vertical="center" wrapText="1"/>
    </xf>
    <xf numFmtId="0" fontId="16" fillId="3" borderId="3" xfId="2" applyFont="1" applyFill="1" applyBorder="1" applyAlignment="1">
      <alignment vertical="center" wrapText="1"/>
    </xf>
    <xf numFmtId="0" fontId="14" fillId="0" borderId="4" xfId="3" quotePrefix="1" applyFont="1" applyBorder="1" applyAlignment="1">
      <alignment horizontal="center" vertical="center" wrapText="1"/>
    </xf>
    <xf numFmtId="0" fontId="15" fillId="3" borderId="2" xfId="2" applyFont="1" applyFill="1" applyBorder="1" applyAlignment="1">
      <alignment horizontal="left" vertical="center" wrapText="1"/>
    </xf>
    <xf numFmtId="0" fontId="15" fillId="3" borderId="3" xfId="2" applyFont="1" applyFill="1" applyBorder="1" applyAlignment="1">
      <alignment horizontal="left" vertical="center" wrapText="1"/>
    </xf>
    <xf numFmtId="0" fontId="15" fillId="3" borderId="5" xfId="2" applyFont="1" applyFill="1" applyBorder="1" applyAlignment="1">
      <alignment horizontal="left" vertical="center" wrapText="1"/>
    </xf>
    <xf numFmtId="0" fontId="17" fillId="0" borderId="0" xfId="2" applyFont="1" applyAlignment="1">
      <alignment horizontal="center" vertical="center" wrapText="1"/>
    </xf>
    <xf numFmtId="0" fontId="5" fillId="0" borderId="0" xfId="2" applyFont="1" applyAlignment="1">
      <alignment horizontal="center" vertical="center" wrapText="1"/>
    </xf>
    <xf numFmtId="0" fontId="7" fillId="0" borderId="0" xfId="2" applyFont="1" applyAlignment="1">
      <alignment vertical="center" wrapText="1"/>
    </xf>
    <xf numFmtId="0" fontId="9" fillId="0" borderId="0" xfId="2" applyFont="1" applyAlignment="1">
      <alignment wrapText="1"/>
    </xf>
    <xf numFmtId="0" fontId="13" fillId="0" borderId="2" xfId="3" quotePrefix="1" applyFont="1" applyBorder="1" applyAlignment="1">
      <alignment horizontal="center" vertical="center" wrapText="1"/>
    </xf>
    <xf numFmtId="0" fontId="13" fillId="0" borderId="3" xfId="3" quotePrefix="1" applyFont="1" applyBorder="1" applyAlignment="1">
      <alignment horizontal="center" vertical="center" wrapText="1"/>
    </xf>
    <xf numFmtId="0" fontId="16" fillId="3" borderId="3" xfId="2" applyFont="1" applyFill="1" applyBorder="1" applyAlignment="1">
      <alignment vertical="center"/>
    </xf>
    <xf numFmtId="0" fontId="15" fillId="0" borderId="2" xfId="2" quotePrefix="1" applyFont="1" applyBorder="1" applyAlignment="1">
      <alignment horizontal="left" vertical="center"/>
    </xf>
    <xf numFmtId="0" fontId="16" fillId="0" borderId="3" xfId="2" applyFont="1" applyBorder="1" applyAlignment="1">
      <alignment vertical="center"/>
    </xf>
    <xf numFmtId="0" fontId="15" fillId="0" borderId="2" xfId="2" applyFont="1" applyBorder="1" applyAlignment="1">
      <alignment horizontal="left" vertical="center" wrapText="1"/>
    </xf>
    <xf numFmtId="0" fontId="16" fillId="0" borderId="3" xfId="2" applyFont="1" applyBorder="1" applyAlignment="1">
      <alignment vertical="center" wrapText="1"/>
    </xf>
    <xf numFmtId="0" fontId="15" fillId="0" borderId="2" xfId="2" quotePrefix="1" applyFont="1" applyBorder="1" applyAlignment="1">
      <alignment horizontal="left" vertical="center" wrapText="1"/>
    </xf>
    <xf numFmtId="0" fontId="5" fillId="0" borderId="0" xfId="3" applyFont="1" applyAlignment="1">
      <alignment horizontal="center" vertical="center" wrapText="1"/>
    </xf>
    <xf numFmtId="0" fontId="9" fillId="0" borderId="0" xfId="3" applyFont="1" applyAlignment="1">
      <alignment wrapText="1"/>
    </xf>
  </cellXfs>
  <cellStyles count="4">
    <cellStyle name="Normalno" xfId="0" builtinId="0"/>
    <cellStyle name="Normalno 2" xfId="1" xr:uid="{00000000-0005-0000-0000-000001000000}"/>
    <cellStyle name="Normalno 2 2" xfId="3" xr:uid="{00000000-0005-0000-0000-000002000000}"/>
    <cellStyle name="Normalno 3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3"/>
  <sheetViews>
    <sheetView tabSelected="1" topLeftCell="A25" zoomScaleNormal="100" workbookViewId="0">
      <selection activeCell="J40" sqref="J40"/>
    </sheetView>
  </sheetViews>
  <sheetFormatPr defaultColWidth="8.85546875" defaultRowHeight="15" x14ac:dyDescent="0.25"/>
  <cols>
    <col min="1" max="4" width="8.85546875" style="1"/>
    <col min="5" max="5" width="25.28515625" style="1" customWidth="1"/>
    <col min="6" max="8" width="19.42578125" style="1" customWidth="1"/>
    <col min="9" max="10" width="25.28515625" style="1" customWidth="1"/>
    <col min="11" max="16384" width="8.85546875" style="1"/>
  </cols>
  <sheetData>
    <row r="1" spans="1:8" ht="15.75" x14ac:dyDescent="0.25">
      <c r="A1" s="42"/>
    </row>
    <row r="2" spans="1:8" s="2" customFormat="1" ht="51" customHeight="1" x14ac:dyDescent="0.25">
      <c r="A2" s="99" t="s">
        <v>55</v>
      </c>
      <c r="B2" s="99"/>
      <c r="C2" s="99"/>
      <c r="D2" s="99"/>
      <c r="E2" s="99"/>
      <c r="F2" s="99"/>
      <c r="G2" s="99"/>
      <c r="H2" s="99"/>
    </row>
    <row r="3" spans="1:8" s="2" customFormat="1" ht="18" customHeight="1" x14ac:dyDescent="0.25">
      <c r="A3" s="3"/>
      <c r="B3" s="3"/>
      <c r="C3" s="3"/>
      <c r="D3" s="3"/>
      <c r="E3" s="3"/>
      <c r="F3" s="3"/>
      <c r="G3" s="3"/>
      <c r="H3" s="3"/>
    </row>
    <row r="4" spans="1:8" s="2" customFormat="1" ht="15.75" x14ac:dyDescent="0.25">
      <c r="A4" s="99" t="s">
        <v>0</v>
      </c>
      <c r="B4" s="99"/>
      <c r="C4" s="99"/>
      <c r="D4" s="99"/>
      <c r="E4" s="99"/>
      <c r="F4" s="99"/>
      <c r="G4" s="100"/>
      <c r="H4" s="100"/>
    </row>
    <row r="5" spans="1:8" s="2" customFormat="1" ht="18.75" x14ac:dyDescent="0.25">
      <c r="A5" s="3"/>
      <c r="B5" s="3"/>
      <c r="C5" s="3"/>
      <c r="D5" s="3"/>
      <c r="E5" s="3"/>
      <c r="F5" s="3"/>
      <c r="G5" s="4"/>
      <c r="H5" s="4"/>
    </row>
    <row r="6" spans="1:8" s="2" customFormat="1" ht="18" customHeight="1" x14ac:dyDescent="0.25">
      <c r="A6" s="99" t="s">
        <v>13</v>
      </c>
      <c r="B6" s="101"/>
      <c r="C6" s="101"/>
      <c r="D6" s="101"/>
      <c r="E6" s="101"/>
      <c r="F6" s="101"/>
      <c r="G6" s="101"/>
      <c r="H6" s="101"/>
    </row>
    <row r="7" spans="1:8" s="2" customFormat="1" ht="18.75" x14ac:dyDescent="0.3">
      <c r="A7" s="5"/>
      <c r="B7" s="6"/>
      <c r="C7" s="6"/>
      <c r="D7" s="6"/>
      <c r="E7" s="7"/>
      <c r="F7" s="8"/>
      <c r="G7" s="8"/>
      <c r="H7" s="9"/>
    </row>
    <row r="8" spans="1:8" s="2" customFormat="1" ht="25.5" x14ac:dyDescent="0.25">
      <c r="A8" s="102" t="s">
        <v>12</v>
      </c>
      <c r="B8" s="103"/>
      <c r="C8" s="103"/>
      <c r="D8" s="103"/>
      <c r="E8" s="103"/>
      <c r="F8" s="48" t="s">
        <v>56</v>
      </c>
      <c r="G8" s="48" t="s">
        <v>120</v>
      </c>
      <c r="H8" s="48" t="s">
        <v>121</v>
      </c>
    </row>
    <row r="9" spans="1:8" s="23" customFormat="1" ht="12" customHeight="1" x14ac:dyDescent="0.25">
      <c r="A9" s="94">
        <v>1</v>
      </c>
      <c r="B9" s="94"/>
      <c r="C9" s="94"/>
      <c r="D9" s="94"/>
      <c r="E9" s="94"/>
      <c r="F9" s="49">
        <v>2</v>
      </c>
      <c r="G9" s="49">
        <v>3</v>
      </c>
      <c r="H9" s="49">
        <v>4</v>
      </c>
    </row>
    <row r="10" spans="1:8" s="2" customFormat="1" x14ac:dyDescent="0.25">
      <c r="A10" s="95" t="s">
        <v>3</v>
      </c>
      <c r="B10" s="93"/>
      <c r="C10" s="93"/>
      <c r="D10" s="93"/>
      <c r="E10" s="104"/>
      <c r="F10" s="75">
        <f t="shared" ref="F10:H10" si="0">F11+F12</f>
        <v>33221793</v>
      </c>
      <c r="G10" s="75">
        <f t="shared" si="0"/>
        <v>272694</v>
      </c>
      <c r="H10" s="75">
        <f t="shared" si="0"/>
        <v>33494487</v>
      </c>
    </row>
    <row r="11" spans="1:8" s="2" customFormat="1" x14ac:dyDescent="0.25">
      <c r="A11" s="107" t="s">
        <v>1</v>
      </c>
      <c r="B11" s="108"/>
      <c r="C11" s="108"/>
      <c r="D11" s="108"/>
      <c r="E11" s="106"/>
      <c r="F11" s="76">
        <v>33219293</v>
      </c>
      <c r="G11" s="76">
        <v>272694</v>
      </c>
      <c r="H11" s="76">
        <v>33491987</v>
      </c>
    </row>
    <row r="12" spans="1:8" s="2" customFormat="1" x14ac:dyDescent="0.25">
      <c r="A12" s="105" t="s">
        <v>2</v>
      </c>
      <c r="B12" s="106"/>
      <c r="C12" s="106"/>
      <c r="D12" s="106"/>
      <c r="E12" s="106"/>
      <c r="F12" s="76">
        <v>2500</v>
      </c>
      <c r="G12" s="76"/>
      <c r="H12" s="76">
        <v>2500</v>
      </c>
    </row>
    <row r="13" spans="1:8" s="2" customFormat="1" x14ac:dyDescent="0.25">
      <c r="A13" s="10" t="s">
        <v>6</v>
      </c>
      <c r="B13" s="21"/>
      <c r="C13" s="21"/>
      <c r="D13" s="21"/>
      <c r="E13" s="21"/>
      <c r="F13" s="75">
        <f t="shared" ref="F13:H13" si="1">F14+F15</f>
        <v>27721793</v>
      </c>
      <c r="G13" s="75">
        <f t="shared" si="1"/>
        <v>272694</v>
      </c>
      <c r="H13" s="75">
        <f t="shared" si="1"/>
        <v>27994487</v>
      </c>
    </row>
    <row r="14" spans="1:8" s="2" customFormat="1" x14ac:dyDescent="0.25">
      <c r="A14" s="109" t="s">
        <v>4</v>
      </c>
      <c r="B14" s="108"/>
      <c r="C14" s="108"/>
      <c r="D14" s="108"/>
      <c r="E14" s="108"/>
      <c r="F14" s="76">
        <v>27037906</v>
      </c>
      <c r="G14" s="76"/>
      <c r="H14" s="77">
        <v>27037906</v>
      </c>
    </row>
    <row r="15" spans="1:8" s="2" customFormat="1" x14ac:dyDescent="0.25">
      <c r="A15" s="105" t="s">
        <v>5</v>
      </c>
      <c r="B15" s="106"/>
      <c r="C15" s="106"/>
      <c r="D15" s="106"/>
      <c r="E15" s="106"/>
      <c r="F15" s="76">
        <v>683887</v>
      </c>
      <c r="G15" s="76">
        <v>272694</v>
      </c>
      <c r="H15" s="77">
        <v>956581</v>
      </c>
    </row>
    <row r="16" spans="1:8" s="2" customFormat="1" x14ac:dyDescent="0.25">
      <c r="A16" s="92" t="s">
        <v>7</v>
      </c>
      <c r="B16" s="93"/>
      <c r="C16" s="93"/>
      <c r="D16" s="93"/>
      <c r="E16" s="93"/>
      <c r="F16" s="75">
        <f t="shared" ref="F16:H16" si="2">F10-F13</f>
        <v>5500000</v>
      </c>
      <c r="G16" s="75">
        <f t="shared" si="2"/>
        <v>0</v>
      </c>
      <c r="H16" s="75">
        <f t="shared" si="2"/>
        <v>5500000</v>
      </c>
    </row>
    <row r="17" spans="1:8" s="2" customFormat="1" ht="18.75" x14ac:dyDescent="0.25">
      <c r="A17" s="3"/>
      <c r="B17" s="11"/>
      <c r="C17" s="11"/>
      <c r="D17" s="11"/>
      <c r="E17" s="11"/>
      <c r="F17" s="12"/>
      <c r="G17" s="12"/>
      <c r="H17" s="12"/>
    </row>
    <row r="18" spans="1:8" s="2" customFormat="1" ht="18" customHeight="1" x14ac:dyDescent="0.25">
      <c r="A18" s="99" t="s">
        <v>14</v>
      </c>
      <c r="B18" s="101"/>
      <c r="C18" s="101"/>
      <c r="D18" s="101"/>
      <c r="E18" s="101"/>
      <c r="F18" s="101"/>
      <c r="G18" s="101"/>
      <c r="H18" s="101"/>
    </row>
    <row r="19" spans="1:8" s="2" customFormat="1" ht="18.75" x14ac:dyDescent="0.25">
      <c r="A19" s="3"/>
      <c r="B19" s="11"/>
      <c r="C19" s="11"/>
      <c r="D19" s="11"/>
      <c r="E19" s="11"/>
      <c r="F19" s="12"/>
      <c r="G19" s="12"/>
      <c r="H19" s="12"/>
    </row>
    <row r="20" spans="1:8" s="2" customFormat="1" ht="25.5" x14ac:dyDescent="0.25">
      <c r="A20" s="102" t="s">
        <v>12</v>
      </c>
      <c r="B20" s="103"/>
      <c r="C20" s="103"/>
      <c r="D20" s="103"/>
      <c r="E20" s="103"/>
      <c r="F20" s="48" t="s">
        <v>56</v>
      </c>
      <c r="G20" s="48" t="s">
        <v>120</v>
      </c>
      <c r="H20" s="48" t="s">
        <v>121</v>
      </c>
    </row>
    <row r="21" spans="1:8" s="23" customFormat="1" ht="12" customHeight="1" x14ac:dyDescent="0.25">
      <c r="A21" s="94">
        <v>1</v>
      </c>
      <c r="B21" s="94"/>
      <c r="C21" s="94"/>
      <c r="D21" s="94"/>
      <c r="E21" s="94"/>
      <c r="F21" s="49">
        <v>2</v>
      </c>
      <c r="G21" s="49">
        <v>3</v>
      </c>
      <c r="H21" s="49">
        <v>4</v>
      </c>
    </row>
    <row r="22" spans="1:8" s="2" customFormat="1" x14ac:dyDescent="0.25">
      <c r="A22" s="105" t="s">
        <v>8</v>
      </c>
      <c r="B22" s="106"/>
      <c r="C22" s="106"/>
      <c r="D22" s="106"/>
      <c r="E22" s="106"/>
      <c r="F22" s="76">
        <v>0</v>
      </c>
      <c r="G22" s="76">
        <v>0</v>
      </c>
      <c r="H22" s="77">
        <v>0</v>
      </c>
    </row>
    <row r="23" spans="1:8" s="2" customFormat="1" x14ac:dyDescent="0.25">
      <c r="A23" s="105" t="s">
        <v>9</v>
      </c>
      <c r="B23" s="106"/>
      <c r="C23" s="106"/>
      <c r="D23" s="106"/>
      <c r="E23" s="106"/>
      <c r="F23" s="76">
        <v>0</v>
      </c>
      <c r="G23" s="76">
        <v>0</v>
      </c>
      <c r="H23" s="77">
        <v>0</v>
      </c>
    </row>
    <row r="24" spans="1:8" s="2" customFormat="1" x14ac:dyDescent="0.25">
      <c r="A24" s="92" t="s">
        <v>10</v>
      </c>
      <c r="B24" s="93"/>
      <c r="C24" s="93"/>
      <c r="D24" s="93"/>
      <c r="E24" s="93"/>
      <c r="F24" s="75">
        <f t="shared" ref="F24:H24" si="3">F22-F23</f>
        <v>0</v>
      </c>
      <c r="G24" s="75">
        <f t="shared" si="3"/>
        <v>0</v>
      </c>
      <c r="H24" s="75">
        <f t="shared" si="3"/>
        <v>0</v>
      </c>
    </row>
    <row r="25" spans="1:8" s="2" customFormat="1" x14ac:dyDescent="0.25">
      <c r="A25" s="92" t="s">
        <v>11</v>
      </c>
      <c r="B25" s="93"/>
      <c r="C25" s="93"/>
      <c r="D25" s="93"/>
      <c r="E25" s="93"/>
      <c r="F25" s="75">
        <f t="shared" ref="F25:H25" si="4">F16+F24</f>
        <v>5500000</v>
      </c>
      <c r="G25" s="75">
        <f t="shared" si="4"/>
        <v>0</v>
      </c>
      <c r="H25" s="75">
        <f t="shared" si="4"/>
        <v>5500000</v>
      </c>
    </row>
    <row r="26" spans="1:8" s="2" customFormat="1" ht="18.75" x14ac:dyDescent="0.25">
      <c r="A26" s="13"/>
      <c r="B26" s="11"/>
      <c r="C26" s="11"/>
      <c r="D26" s="11"/>
      <c r="E26" s="11"/>
      <c r="F26" s="12"/>
      <c r="G26" s="12"/>
      <c r="H26" s="12"/>
    </row>
    <row r="27" spans="1:8" s="2" customFormat="1" ht="18" customHeight="1" x14ac:dyDescent="0.25">
      <c r="A27" s="99" t="s">
        <v>15</v>
      </c>
      <c r="B27" s="101"/>
      <c r="C27" s="101"/>
      <c r="D27" s="101"/>
      <c r="E27" s="101"/>
      <c r="F27" s="101"/>
      <c r="G27" s="101"/>
      <c r="H27" s="101"/>
    </row>
    <row r="28" spans="1:8" s="2" customFormat="1" ht="18" customHeight="1" x14ac:dyDescent="0.25">
      <c r="A28" s="19"/>
      <c r="B28" s="20"/>
      <c r="C28" s="20"/>
      <c r="D28" s="20"/>
      <c r="E28" s="20"/>
      <c r="F28" s="20"/>
      <c r="G28" s="20"/>
      <c r="H28" s="20"/>
    </row>
    <row r="29" spans="1:8" s="2" customFormat="1" ht="25.5" x14ac:dyDescent="0.25">
      <c r="A29" s="84" t="s">
        <v>21</v>
      </c>
      <c r="B29" s="85"/>
      <c r="C29" s="85"/>
      <c r="D29" s="85"/>
      <c r="E29" s="86"/>
      <c r="F29" s="48" t="s">
        <v>56</v>
      </c>
      <c r="G29" s="48" t="s">
        <v>120</v>
      </c>
      <c r="H29" s="48" t="s">
        <v>121</v>
      </c>
    </row>
    <row r="30" spans="1:8" s="23" customFormat="1" ht="12" customHeight="1" x14ac:dyDescent="0.25">
      <c r="A30" s="94">
        <v>1</v>
      </c>
      <c r="B30" s="94"/>
      <c r="C30" s="94"/>
      <c r="D30" s="94"/>
      <c r="E30" s="94"/>
      <c r="F30" s="49">
        <v>2</v>
      </c>
      <c r="G30" s="49">
        <v>3</v>
      </c>
      <c r="H30" s="49">
        <v>4</v>
      </c>
    </row>
    <row r="31" spans="1:8" s="2" customFormat="1" ht="15" customHeight="1" x14ac:dyDescent="0.25">
      <c r="A31" s="87" t="s">
        <v>16</v>
      </c>
      <c r="B31" s="88"/>
      <c r="C31" s="88"/>
      <c r="D31" s="88"/>
      <c r="E31" s="89"/>
      <c r="F31" s="78">
        <v>0</v>
      </c>
      <c r="G31" s="78">
        <v>0</v>
      </c>
      <c r="H31" s="79">
        <v>0</v>
      </c>
    </row>
    <row r="32" spans="1:8" s="2" customFormat="1" ht="15" customHeight="1" x14ac:dyDescent="0.25">
      <c r="A32" s="92" t="s">
        <v>17</v>
      </c>
      <c r="B32" s="93"/>
      <c r="C32" s="93"/>
      <c r="D32" s="93"/>
      <c r="E32" s="93"/>
      <c r="F32" s="80">
        <f t="shared" ref="F32:H32" si="5">F25+F31</f>
        <v>5500000</v>
      </c>
      <c r="G32" s="80">
        <f t="shared" si="5"/>
        <v>0</v>
      </c>
      <c r="H32" s="81">
        <f t="shared" si="5"/>
        <v>5500000</v>
      </c>
    </row>
    <row r="33" spans="1:8" s="2" customFormat="1" ht="45" customHeight="1" x14ac:dyDescent="0.25">
      <c r="A33" s="95" t="s">
        <v>18</v>
      </c>
      <c r="B33" s="96"/>
      <c r="C33" s="96"/>
      <c r="D33" s="96"/>
      <c r="E33" s="97"/>
      <c r="F33" s="80">
        <f t="shared" ref="F33:H33" si="6">F16+F24+F31-F32</f>
        <v>0</v>
      </c>
      <c r="G33" s="80">
        <f t="shared" si="6"/>
        <v>0</v>
      </c>
      <c r="H33" s="81">
        <f t="shared" si="6"/>
        <v>0</v>
      </c>
    </row>
    <row r="34" spans="1:8" s="2" customFormat="1" ht="18" customHeight="1" x14ac:dyDescent="0.25">
      <c r="A34" s="18"/>
      <c r="B34" s="14"/>
      <c r="C34" s="14"/>
      <c r="D34" s="14"/>
      <c r="E34" s="14"/>
      <c r="F34" s="14"/>
      <c r="G34" s="14"/>
      <c r="H34" s="14"/>
    </row>
    <row r="35" spans="1:8" s="2" customFormat="1" ht="18" customHeight="1" x14ac:dyDescent="0.25">
      <c r="A35" s="98" t="s">
        <v>19</v>
      </c>
      <c r="B35" s="98"/>
      <c r="C35" s="98"/>
      <c r="D35" s="98"/>
      <c r="E35" s="98"/>
      <c r="F35" s="98"/>
      <c r="G35" s="98"/>
      <c r="H35" s="98"/>
    </row>
    <row r="36" spans="1:8" s="2" customFormat="1" ht="18.75" x14ac:dyDescent="0.25">
      <c r="A36" s="15"/>
      <c r="B36" s="16"/>
      <c r="C36" s="16"/>
      <c r="D36" s="16"/>
      <c r="E36" s="16"/>
      <c r="F36" s="17"/>
      <c r="G36" s="17"/>
      <c r="H36" s="17"/>
    </row>
    <row r="37" spans="1:8" s="2" customFormat="1" ht="25.5" x14ac:dyDescent="0.25">
      <c r="A37" s="84" t="s">
        <v>21</v>
      </c>
      <c r="B37" s="85"/>
      <c r="C37" s="85"/>
      <c r="D37" s="85"/>
      <c r="E37" s="86"/>
      <c r="F37" s="48" t="s">
        <v>56</v>
      </c>
      <c r="G37" s="48" t="s">
        <v>120</v>
      </c>
      <c r="H37" s="48" t="s">
        <v>121</v>
      </c>
    </row>
    <row r="38" spans="1:8" s="23" customFormat="1" ht="12" customHeight="1" x14ac:dyDescent="0.25">
      <c r="A38" s="94">
        <v>1</v>
      </c>
      <c r="B38" s="94"/>
      <c r="C38" s="94"/>
      <c r="D38" s="94"/>
      <c r="E38" s="94"/>
      <c r="F38" s="49">
        <v>2</v>
      </c>
      <c r="G38" s="49">
        <v>3</v>
      </c>
      <c r="H38" s="49">
        <v>4</v>
      </c>
    </row>
    <row r="39" spans="1:8" s="2" customFormat="1" x14ac:dyDescent="0.25">
      <c r="A39" s="87" t="s">
        <v>16</v>
      </c>
      <c r="B39" s="88"/>
      <c r="C39" s="88"/>
      <c r="D39" s="88"/>
      <c r="E39" s="89"/>
      <c r="F39" s="78">
        <v>0</v>
      </c>
      <c r="G39" s="78">
        <f>F42</f>
        <v>0</v>
      </c>
      <c r="H39" s="79">
        <f>G42</f>
        <v>0</v>
      </c>
    </row>
    <row r="40" spans="1:8" s="2" customFormat="1" ht="28.5" customHeight="1" x14ac:dyDescent="0.25">
      <c r="A40" s="87" t="s">
        <v>20</v>
      </c>
      <c r="B40" s="88"/>
      <c r="C40" s="88"/>
      <c r="D40" s="88"/>
      <c r="E40" s="89"/>
      <c r="F40" s="78">
        <v>0</v>
      </c>
      <c r="G40" s="78">
        <v>0</v>
      </c>
      <c r="H40" s="79">
        <v>0</v>
      </c>
    </row>
    <row r="41" spans="1:8" s="2" customFormat="1" ht="25.5" customHeight="1" x14ac:dyDescent="0.25">
      <c r="A41" s="87" t="s">
        <v>54</v>
      </c>
      <c r="B41" s="90"/>
      <c r="C41" s="90"/>
      <c r="D41" s="90"/>
      <c r="E41" s="91"/>
      <c r="F41" s="78">
        <v>5500000</v>
      </c>
      <c r="G41" s="78">
        <v>0</v>
      </c>
      <c r="H41" s="79">
        <v>5500000</v>
      </c>
    </row>
    <row r="42" spans="1:8" s="2" customFormat="1" ht="15" customHeight="1" x14ac:dyDescent="0.25">
      <c r="A42" s="92" t="s">
        <v>17</v>
      </c>
      <c r="B42" s="93"/>
      <c r="C42" s="93"/>
      <c r="D42" s="93"/>
      <c r="E42" s="93"/>
      <c r="F42" s="82"/>
      <c r="G42" s="82"/>
      <c r="H42" s="83"/>
    </row>
    <row r="43" spans="1:8" ht="9" customHeight="1" x14ac:dyDescent="0.25"/>
  </sheetData>
  <mergeCells count="31">
    <mergeCell ref="A18:H18"/>
    <mergeCell ref="A9:E9"/>
    <mergeCell ref="A29:E29"/>
    <mergeCell ref="A31:E31"/>
    <mergeCell ref="A22:E22"/>
    <mergeCell ref="A23:E23"/>
    <mergeCell ref="A24:E24"/>
    <mergeCell ref="A25:E25"/>
    <mergeCell ref="A11:E11"/>
    <mergeCell ref="A12:E12"/>
    <mergeCell ref="A14:E14"/>
    <mergeCell ref="A15:E15"/>
    <mergeCell ref="A16:E16"/>
    <mergeCell ref="A20:E20"/>
    <mergeCell ref="A27:H27"/>
    <mergeCell ref="A2:H2"/>
    <mergeCell ref="A4:H4"/>
    <mergeCell ref="A6:H6"/>
    <mergeCell ref="A8:E8"/>
    <mergeCell ref="A10:E10"/>
    <mergeCell ref="A32:E32"/>
    <mergeCell ref="A33:E33"/>
    <mergeCell ref="A35:H35"/>
    <mergeCell ref="A21:E21"/>
    <mergeCell ref="A30:E30"/>
    <mergeCell ref="A37:E37"/>
    <mergeCell ref="A39:E39"/>
    <mergeCell ref="A40:E40"/>
    <mergeCell ref="A41:E41"/>
    <mergeCell ref="A42:E42"/>
    <mergeCell ref="A38:E38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  <rowBreaks count="1" manualBreakCount="1">
    <brk id="26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05"/>
  <sheetViews>
    <sheetView topLeftCell="A82" zoomScaleNormal="100" workbookViewId="0">
      <selection activeCell="I37" sqref="I37"/>
    </sheetView>
  </sheetViews>
  <sheetFormatPr defaultColWidth="8.85546875" defaultRowHeight="15" x14ac:dyDescent="0.25"/>
  <cols>
    <col min="1" max="1" width="7.85546875" style="23" bestFit="1" customWidth="1"/>
    <col min="2" max="2" width="44.7109375" style="23" customWidth="1"/>
    <col min="3" max="6" width="19.42578125" style="23" customWidth="1"/>
    <col min="7" max="8" width="25.28515625" style="23" customWidth="1"/>
    <col min="9" max="16384" width="8.85546875" style="23"/>
  </cols>
  <sheetData>
    <row r="1" spans="1:8" ht="18.75" x14ac:dyDescent="0.25">
      <c r="A1" s="42"/>
      <c r="B1" s="22"/>
      <c r="C1" s="22"/>
      <c r="D1" s="22"/>
      <c r="E1" s="22"/>
      <c r="F1" s="22"/>
      <c r="G1" s="22"/>
      <c r="H1" s="22"/>
    </row>
    <row r="2" spans="1:8" ht="15.6" customHeight="1" x14ac:dyDescent="0.25">
      <c r="A2" s="110" t="s">
        <v>22</v>
      </c>
      <c r="B2" s="110"/>
      <c r="C2" s="110"/>
      <c r="D2" s="110"/>
      <c r="E2" s="110"/>
      <c r="F2" s="40"/>
      <c r="G2" s="25"/>
      <c r="H2" s="25"/>
    </row>
    <row r="3" spans="1:8" ht="18.75" x14ac:dyDescent="0.25">
      <c r="A3" s="22"/>
      <c r="B3" s="22"/>
      <c r="C3" s="22"/>
      <c r="D3" s="22"/>
      <c r="E3" s="22"/>
      <c r="F3" s="22"/>
      <c r="G3" s="24"/>
      <c r="H3" s="24"/>
    </row>
    <row r="4" spans="1:8" ht="15.6" customHeight="1" x14ac:dyDescent="0.25">
      <c r="A4" s="110" t="s">
        <v>23</v>
      </c>
      <c r="B4" s="110"/>
      <c r="C4" s="110"/>
      <c r="D4" s="110"/>
      <c r="E4" s="110"/>
      <c r="F4" s="40"/>
      <c r="G4" s="26"/>
      <c r="H4" s="26"/>
    </row>
    <row r="5" spans="1:8" ht="18.75" x14ac:dyDescent="0.25">
      <c r="A5" s="22"/>
      <c r="B5" s="22"/>
      <c r="C5" s="22"/>
      <c r="D5" s="22"/>
      <c r="E5" s="22"/>
      <c r="F5" s="22"/>
      <c r="G5" s="24"/>
      <c r="H5" s="24"/>
    </row>
    <row r="6" spans="1:8" ht="25.5" x14ac:dyDescent="0.25">
      <c r="A6" s="27" t="s">
        <v>36</v>
      </c>
      <c r="B6" s="28" t="s">
        <v>21</v>
      </c>
      <c r="C6" s="27" t="s">
        <v>56</v>
      </c>
      <c r="D6" s="27" t="s">
        <v>122</v>
      </c>
      <c r="E6" s="27" t="s">
        <v>121</v>
      </c>
    </row>
    <row r="7" spans="1:8" s="30" customFormat="1" ht="11.25" x14ac:dyDescent="0.2">
      <c r="A7" s="29">
        <v>1</v>
      </c>
      <c r="B7" s="29">
        <v>2</v>
      </c>
      <c r="C7" s="29">
        <v>3</v>
      </c>
      <c r="D7" s="29">
        <v>4</v>
      </c>
      <c r="E7" s="29">
        <v>5</v>
      </c>
    </row>
    <row r="8" spans="1:8" x14ac:dyDescent="0.25">
      <c r="A8" s="31"/>
      <c r="B8" s="31" t="s">
        <v>24</v>
      </c>
      <c r="C8" s="54">
        <f t="shared" ref="C8:E8" si="0">C9+C16</f>
        <v>33221793</v>
      </c>
      <c r="D8" s="54">
        <f t="shared" si="0"/>
        <v>272694</v>
      </c>
      <c r="E8" s="54">
        <f t="shared" si="0"/>
        <v>33494487</v>
      </c>
    </row>
    <row r="9" spans="1:8" x14ac:dyDescent="0.25">
      <c r="A9" s="31">
        <v>6</v>
      </c>
      <c r="B9" s="31" t="s">
        <v>25</v>
      </c>
      <c r="C9" s="54">
        <f t="shared" ref="C9:E9" si="1">SUM(C10:C15)</f>
        <v>33219293</v>
      </c>
      <c r="D9" s="54">
        <f t="shared" si="1"/>
        <v>272694</v>
      </c>
      <c r="E9" s="54">
        <f t="shared" si="1"/>
        <v>33491987</v>
      </c>
    </row>
    <row r="10" spans="1:8" ht="24.75" customHeight="1" x14ac:dyDescent="0.25">
      <c r="A10" s="32">
        <v>63</v>
      </c>
      <c r="B10" s="32" t="s">
        <v>57</v>
      </c>
      <c r="C10" s="60">
        <v>2380000</v>
      </c>
      <c r="D10" s="60"/>
      <c r="E10" s="60">
        <v>2380000</v>
      </c>
    </row>
    <row r="11" spans="1:8" x14ac:dyDescent="0.25">
      <c r="A11" s="33">
        <v>64</v>
      </c>
      <c r="B11" s="32" t="s">
        <v>58</v>
      </c>
      <c r="C11" s="60">
        <v>5005</v>
      </c>
      <c r="D11" s="60"/>
      <c r="E11" s="60">
        <v>5005</v>
      </c>
    </row>
    <row r="12" spans="1:8" x14ac:dyDescent="0.25">
      <c r="A12" s="33">
        <v>65</v>
      </c>
      <c r="B12" s="32" t="s">
        <v>59</v>
      </c>
      <c r="C12" s="60">
        <v>648000</v>
      </c>
      <c r="D12" s="60"/>
      <c r="E12" s="60">
        <v>648000</v>
      </c>
    </row>
    <row r="13" spans="1:8" x14ac:dyDescent="0.25">
      <c r="A13" s="33">
        <v>66</v>
      </c>
      <c r="B13" s="32" t="s">
        <v>60</v>
      </c>
      <c r="C13" s="60">
        <v>270000</v>
      </c>
      <c r="D13" s="60"/>
      <c r="E13" s="60">
        <v>270000</v>
      </c>
    </row>
    <row r="14" spans="1:8" ht="25.5" x14ac:dyDescent="0.25">
      <c r="A14" s="33">
        <v>67</v>
      </c>
      <c r="B14" s="32" t="s">
        <v>61</v>
      </c>
      <c r="C14" s="60">
        <v>29915288</v>
      </c>
      <c r="D14" s="60">
        <v>272694</v>
      </c>
      <c r="E14" s="60">
        <v>30187982</v>
      </c>
    </row>
    <row r="15" spans="1:8" x14ac:dyDescent="0.25">
      <c r="A15" s="33">
        <v>68</v>
      </c>
      <c r="B15" s="32" t="s">
        <v>62</v>
      </c>
      <c r="C15" s="60">
        <v>1000</v>
      </c>
      <c r="D15" s="60"/>
      <c r="E15" s="60">
        <v>1000</v>
      </c>
    </row>
    <row r="16" spans="1:8" x14ac:dyDescent="0.25">
      <c r="A16" s="34">
        <v>7</v>
      </c>
      <c r="B16" s="31" t="s">
        <v>26</v>
      </c>
      <c r="C16" s="54">
        <f t="shared" ref="C16:E16" si="2">C17</f>
        <v>2500</v>
      </c>
      <c r="D16" s="54">
        <f t="shared" si="2"/>
        <v>0</v>
      </c>
      <c r="E16" s="54">
        <f t="shared" si="2"/>
        <v>2500</v>
      </c>
    </row>
    <row r="17" spans="1:5" x14ac:dyDescent="0.25">
      <c r="A17" s="33">
        <v>72</v>
      </c>
      <c r="B17" s="35" t="s">
        <v>27</v>
      </c>
      <c r="C17" s="60">
        <v>2500</v>
      </c>
      <c r="D17" s="60"/>
      <c r="E17" s="60">
        <v>2500</v>
      </c>
    </row>
    <row r="18" spans="1:5" x14ac:dyDescent="0.25">
      <c r="A18" s="72"/>
      <c r="B18" s="72"/>
      <c r="C18" s="72"/>
      <c r="D18" s="72"/>
      <c r="E18" s="72"/>
    </row>
    <row r="19" spans="1:5" ht="25.5" x14ac:dyDescent="0.25">
      <c r="A19" s="27" t="s">
        <v>36</v>
      </c>
      <c r="B19" s="28" t="s">
        <v>21</v>
      </c>
      <c r="C19" s="27" t="s">
        <v>56</v>
      </c>
      <c r="D19" s="27" t="s">
        <v>122</v>
      </c>
      <c r="E19" s="27" t="s">
        <v>121</v>
      </c>
    </row>
    <row r="20" spans="1:5" s="30" customFormat="1" ht="11.25" x14ac:dyDescent="0.2">
      <c r="A20" s="29">
        <v>1</v>
      </c>
      <c r="B20" s="29">
        <v>2</v>
      </c>
      <c r="C20" s="29">
        <v>3</v>
      </c>
      <c r="D20" s="29">
        <v>4</v>
      </c>
      <c r="E20" s="29">
        <v>5</v>
      </c>
    </row>
    <row r="21" spans="1:5" x14ac:dyDescent="0.25">
      <c r="A21" s="31"/>
      <c r="B21" s="31" t="s">
        <v>28</v>
      </c>
      <c r="C21" s="54">
        <f t="shared" ref="C21:E21" si="3">C22+C28</f>
        <v>27721793</v>
      </c>
      <c r="D21" s="54">
        <f t="shared" si="3"/>
        <v>272694</v>
      </c>
      <c r="E21" s="54">
        <f t="shared" si="3"/>
        <v>27994487</v>
      </c>
    </row>
    <row r="22" spans="1:5" x14ac:dyDescent="0.25">
      <c r="A22" s="31">
        <v>3</v>
      </c>
      <c r="B22" s="31" t="s">
        <v>29</v>
      </c>
      <c r="C22" s="54">
        <f t="shared" ref="C22:E22" si="4">SUM(C23:C27)</f>
        <v>27037906</v>
      </c>
      <c r="D22" s="54">
        <f t="shared" si="4"/>
        <v>0</v>
      </c>
      <c r="E22" s="54">
        <f t="shared" si="4"/>
        <v>27037906</v>
      </c>
    </row>
    <row r="23" spans="1:5" x14ac:dyDescent="0.25">
      <c r="A23" s="32">
        <v>31</v>
      </c>
      <c r="B23" s="32" t="s">
        <v>30</v>
      </c>
      <c r="C23" s="60">
        <v>21928200</v>
      </c>
      <c r="D23" s="60"/>
      <c r="E23" s="60">
        <v>21928200</v>
      </c>
    </row>
    <row r="24" spans="1:5" x14ac:dyDescent="0.25">
      <c r="A24" s="33">
        <v>32</v>
      </c>
      <c r="B24" s="33" t="s">
        <v>31</v>
      </c>
      <c r="C24" s="60">
        <v>5034706</v>
      </c>
      <c r="D24" s="60"/>
      <c r="E24" s="60">
        <v>5034706</v>
      </c>
    </row>
    <row r="25" spans="1:5" x14ac:dyDescent="0.25">
      <c r="A25" s="33">
        <v>34</v>
      </c>
      <c r="B25" s="33" t="s">
        <v>63</v>
      </c>
      <c r="C25" s="60">
        <v>55000</v>
      </c>
      <c r="D25" s="60"/>
      <c r="E25" s="60">
        <v>55000</v>
      </c>
    </row>
    <row r="26" spans="1:5" x14ac:dyDescent="0.25">
      <c r="A26" s="33">
        <v>37</v>
      </c>
      <c r="B26" s="33" t="s">
        <v>64</v>
      </c>
      <c r="C26" s="60">
        <v>20000</v>
      </c>
      <c r="D26" s="60"/>
      <c r="E26" s="60">
        <v>20000</v>
      </c>
    </row>
    <row r="27" spans="1:5" x14ac:dyDescent="0.25">
      <c r="A27" s="33">
        <v>38</v>
      </c>
      <c r="B27" s="33" t="s">
        <v>72</v>
      </c>
      <c r="C27" s="60">
        <v>0</v>
      </c>
      <c r="D27" s="60"/>
      <c r="E27" s="60">
        <v>0</v>
      </c>
    </row>
    <row r="28" spans="1:5" x14ac:dyDescent="0.25">
      <c r="A28" s="36">
        <v>4</v>
      </c>
      <c r="B28" s="37" t="s">
        <v>32</v>
      </c>
      <c r="C28" s="54">
        <f t="shared" ref="C28:E28" si="5">SUM(C29:C31)</f>
        <v>683887</v>
      </c>
      <c r="D28" s="54">
        <f t="shared" si="5"/>
        <v>272694</v>
      </c>
      <c r="E28" s="54">
        <f t="shared" si="5"/>
        <v>956581</v>
      </c>
    </row>
    <row r="29" spans="1:5" x14ac:dyDescent="0.25">
      <c r="A29" s="32">
        <v>41</v>
      </c>
      <c r="B29" s="38" t="s">
        <v>33</v>
      </c>
      <c r="C29" s="60">
        <v>10000</v>
      </c>
      <c r="D29" s="60"/>
      <c r="E29" s="60">
        <v>10000</v>
      </c>
    </row>
    <row r="30" spans="1:5" x14ac:dyDescent="0.25">
      <c r="A30" s="32">
        <v>42</v>
      </c>
      <c r="B30" s="38" t="s">
        <v>65</v>
      </c>
      <c r="C30" s="60">
        <v>533887</v>
      </c>
      <c r="D30" s="60">
        <v>272694</v>
      </c>
      <c r="E30" s="60">
        <v>806581</v>
      </c>
    </row>
    <row r="31" spans="1:5" x14ac:dyDescent="0.25">
      <c r="A31" s="32">
        <v>45</v>
      </c>
      <c r="B31" s="38" t="s">
        <v>66</v>
      </c>
      <c r="C31" s="60">
        <v>140000</v>
      </c>
      <c r="D31" s="60"/>
      <c r="E31" s="60">
        <v>140000</v>
      </c>
    </row>
    <row r="32" spans="1:5" x14ac:dyDescent="0.25">
      <c r="A32" s="72"/>
      <c r="B32" s="72"/>
      <c r="C32" s="72"/>
      <c r="D32" s="72"/>
      <c r="E32" s="72"/>
    </row>
    <row r="33" spans="1:6" x14ac:dyDescent="0.25">
      <c r="A33" s="72"/>
      <c r="B33" s="72"/>
      <c r="C33" s="72"/>
      <c r="D33" s="72"/>
      <c r="E33" s="72"/>
    </row>
    <row r="34" spans="1:6" ht="15.6" customHeight="1" x14ac:dyDescent="0.25">
      <c r="A34" s="110" t="s">
        <v>34</v>
      </c>
      <c r="B34" s="110"/>
      <c r="C34" s="110"/>
      <c r="D34" s="110"/>
      <c r="E34" s="110"/>
    </row>
    <row r="35" spans="1:6" ht="18.75" x14ac:dyDescent="0.25">
      <c r="A35" s="22"/>
      <c r="B35" s="22"/>
      <c r="C35" s="22"/>
      <c r="D35" s="22"/>
      <c r="E35" s="22"/>
      <c r="F35" s="22"/>
    </row>
    <row r="36" spans="1:6" ht="25.5" x14ac:dyDescent="0.25">
      <c r="A36" s="27" t="s">
        <v>36</v>
      </c>
      <c r="B36" s="28" t="s">
        <v>21</v>
      </c>
      <c r="C36" s="27" t="s">
        <v>56</v>
      </c>
      <c r="D36" s="27" t="s">
        <v>122</v>
      </c>
      <c r="E36" s="27" t="s">
        <v>121</v>
      </c>
    </row>
    <row r="37" spans="1:6" s="30" customFormat="1" ht="11.25" x14ac:dyDescent="0.2">
      <c r="A37" s="29">
        <v>1</v>
      </c>
      <c r="B37" s="29">
        <v>2</v>
      </c>
      <c r="C37" s="29">
        <v>3</v>
      </c>
      <c r="D37" s="29">
        <v>4</v>
      </c>
      <c r="E37" s="29">
        <v>5</v>
      </c>
    </row>
    <row r="38" spans="1:6" x14ac:dyDescent="0.25">
      <c r="A38" s="31"/>
      <c r="B38" s="31" t="s">
        <v>24</v>
      </c>
      <c r="C38" s="54">
        <f t="shared" ref="C38:E38" si="6">C39+C41+C43+C45+C47+C49</f>
        <v>33221793</v>
      </c>
      <c r="D38" s="54">
        <f t="shared" si="6"/>
        <v>272694</v>
      </c>
      <c r="E38" s="54">
        <f t="shared" si="6"/>
        <v>33494487</v>
      </c>
    </row>
    <row r="39" spans="1:6" x14ac:dyDescent="0.25">
      <c r="A39" s="31">
        <v>1</v>
      </c>
      <c r="B39" s="31" t="s">
        <v>37</v>
      </c>
      <c r="C39" s="54">
        <f t="shared" ref="C39:E39" si="7">C40</f>
        <v>460065</v>
      </c>
      <c r="D39" s="54">
        <f t="shared" si="7"/>
        <v>272694</v>
      </c>
      <c r="E39" s="54">
        <f t="shared" si="7"/>
        <v>732759</v>
      </c>
    </row>
    <row r="40" spans="1:6" x14ac:dyDescent="0.25">
      <c r="A40" s="32">
        <v>11</v>
      </c>
      <c r="B40" s="32" t="s">
        <v>37</v>
      </c>
      <c r="C40" s="60">
        <v>460065</v>
      </c>
      <c r="D40" s="60">
        <v>272694</v>
      </c>
      <c r="E40" s="60">
        <v>732759</v>
      </c>
    </row>
    <row r="41" spans="1:6" x14ac:dyDescent="0.25">
      <c r="A41" s="34">
        <v>3</v>
      </c>
      <c r="B41" s="31" t="s">
        <v>38</v>
      </c>
      <c r="C41" s="54">
        <f t="shared" ref="C41:E41" si="8">C42</f>
        <v>156005</v>
      </c>
      <c r="D41" s="54">
        <f t="shared" si="8"/>
        <v>0</v>
      </c>
      <c r="E41" s="54">
        <f t="shared" si="8"/>
        <v>156005</v>
      </c>
    </row>
    <row r="42" spans="1:6" x14ac:dyDescent="0.25">
      <c r="A42" s="33">
        <v>31</v>
      </c>
      <c r="B42" s="35" t="s">
        <v>38</v>
      </c>
      <c r="C42" s="60">
        <v>156005</v>
      </c>
      <c r="D42" s="60"/>
      <c r="E42" s="60">
        <v>156005</v>
      </c>
    </row>
    <row r="43" spans="1:6" x14ac:dyDescent="0.25">
      <c r="A43" s="34">
        <v>4</v>
      </c>
      <c r="B43" s="31" t="s">
        <v>51</v>
      </c>
      <c r="C43" s="54">
        <f t="shared" ref="C43:E43" si="9">C44</f>
        <v>30103223</v>
      </c>
      <c r="D43" s="54">
        <f t="shared" si="9"/>
        <v>0</v>
      </c>
      <c r="E43" s="54">
        <f t="shared" si="9"/>
        <v>30103223</v>
      </c>
    </row>
    <row r="44" spans="1:6" x14ac:dyDescent="0.25">
      <c r="A44" s="33">
        <v>43</v>
      </c>
      <c r="B44" s="35" t="s">
        <v>50</v>
      </c>
      <c r="C44" s="60">
        <v>30103223</v>
      </c>
      <c r="D44" s="60"/>
      <c r="E44" s="60">
        <v>30103223</v>
      </c>
    </row>
    <row r="45" spans="1:6" x14ac:dyDescent="0.25">
      <c r="A45" s="34">
        <v>5</v>
      </c>
      <c r="B45" s="51" t="s">
        <v>69</v>
      </c>
      <c r="C45" s="59">
        <f t="shared" ref="C45:E45" si="10">C46</f>
        <v>2380000</v>
      </c>
      <c r="D45" s="59">
        <f t="shared" si="10"/>
        <v>0</v>
      </c>
      <c r="E45" s="59">
        <f t="shared" si="10"/>
        <v>2380000</v>
      </c>
    </row>
    <row r="46" spans="1:6" x14ac:dyDescent="0.25">
      <c r="A46" s="52">
        <v>52</v>
      </c>
      <c r="B46" s="35" t="s">
        <v>69</v>
      </c>
      <c r="C46" s="60">
        <v>2380000</v>
      </c>
      <c r="D46" s="60"/>
      <c r="E46" s="60">
        <v>2380000</v>
      </c>
    </row>
    <row r="47" spans="1:6" x14ac:dyDescent="0.25">
      <c r="A47" s="34">
        <v>6</v>
      </c>
      <c r="B47" s="51" t="s">
        <v>70</v>
      </c>
      <c r="C47" s="59">
        <f t="shared" ref="C47:E47" si="11">C48</f>
        <v>120000</v>
      </c>
      <c r="D47" s="59">
        <f t="shared" si="11"/>
        <v>0</v>
      </c>
      <c r="E47" s="59">
        <f t="shared" si="11"/>
        <v>120000</v>
      </c>
    </row>
    <row r="48" spans="1:6" x14ac:dyDescent="0.25">
      <c r="A48" s="52">
        <v>61</v>
      </c>
      <c r="B48" s="35" t="s">
        <v>70</v>
      </c>
      <c r="C48" s="60">
        <v>120000</v>
      </c>
      <c r="D48" s="60"/>
      <c r="E48" s="60">
        <v>120000</v>
      </c>
    </row>
    <row r="49" spans="1:5" x14ac:dyDescent="0.25">
      <c r="A49" s="34">
        <v>7</v>
      </c>
      <c r="B49" s="51" t="s">
        <v>71</v>
      </c>
      <c r="C49" s="59">
        <f t="shared" ref="C49:E49" si="12">C50</f>
        <v>2500</v>
      </c>
      <c r="D49" s="59">
        <f t="shared" si="12"/>
        <v>0</v>
      </c>
      <c r="E49" s="59">
        <f t="shared" si="12"/>
        <v>2500</v>
      </c>
    </row>
    <row r="50" spans="1:5" x14ac:dyDescent="0.25">
      <c r="A50" s="52">
        <v>71</v>
      </c>
      <c r="B50" s="35" t="s">
        <v>71</v>
      </c>
      <c r="C50" s="60">
        <v>2500</v>
      </c>
      <c r="D50" s="60"/>
      <c r="E50" s="60">
        <v>2500</v>
      </c>
    </row>
    <row r="51" spans="1:5" x14ac:dyDescent="0.25">
      <c r="A51" s="34"/>
      <c r="B51" s="35"/>
      <c r="C51" s="60"/>
      <c r="D51" s="60"/>
      <c r="E51" s="60"/>
    </row>
    <row r="52" spans="1:5" x14ac:dyDescent="0.25">
      <c r="A52" s="72"/>
      <c r="B52" s="72"/>
      <c r="C52" s="72"/>
      <c r="D52" s="72"/>
      <c r="E52" s="72"/>
    </row>
    <row r="53" spans="1:5" ht="25.5" x14ac:dyDescent="0.25">
      <c r="A53" s="27" t="s">
        <v>36</v>
      </c>
      <c r="B53" s="28" t="s">
        <v>21</v>
      </c>
      <c r="C53" s="27" t="s">
        <v>56</v>
      </c>
      <c r="D53" s="27" t="s">
        <v>122</v>
      </c>
      <c r="E53" s="27" t="s">
        <v>121</v>
      </c>
    </row>
    <row r="54" spans="1:5" s="30" customFormat="1" ht="11.25" x14ac:dyDescent="0.2">
      <c r="A54" s="29">
        <v>1</v>
      </c>
      <c r="B54" s="29">
        <v>2</v>
      </c>
      <c r="C54" s="29">
        <v>3</v>
      </c>
      <c r="D54" s="29">
        <v>4</v>
      </c>
      <c r="E54" s="29">
        <v>5</v>
      </c>
    </row>
    <row r="55" spans="1:5" x14ac:dyDescent="0.25">
      <c r="A55" s="31"/>
      <c r="B55" s="31" t="s">
        <v>28</v>
      </c>
      <c r="C55" s="54"/>
      <c r="D55" s="54"/>
      <c r="E55" s="54"/>
    </row>
    <row r="56" spans="1:5" x14ac:dyDescent="0.25">
      <c r="A56" s="61"/>
      <c r="B56" s="61" t="s">
        <v>35</v>
      </c>
      <c r="C56" s="62">
        <f t="shared" ref="C56:E56" si="13">C57+C60</f>
        <v>460065</v>
      </c>
      <c r="D56" s="62">
        <f t="shared" si="13"/>
        <v>272694</v>
      </c>
      <c r="E56" s="62">
        <f t="shared" si="13"/>
        <v>732759</v>
      </c>
    </row>
    <row r="57" spans="1:5" x14ac:dyDescent="0.25">
      <c r="A57" s="31">
        <v>3</v>
      </c>
      <c r="B57" s="31" t="s">
        <v>29</v>
      </c>
      <c r="C57" s="54">
        <f t="shared" ref="C57:E57" si="14">C58+C59</f>
        <v>106178</v>
      </c>
      <c r="D57" s="54">
        <f t="shared" si="14"/>
        <v>0</v>
      </c>
      <c r="E57" s="54">
        <f t="shared" si="14"/>
        <v>106178</v>
      </c>
    </row>
    <row r="58" spans="1:5" x14ac:dyDescent="0.25">
      <c r="A58" s="32">
        <v>31</v>
      </c>
      <c r="B58" s="35" t="s">
        <v>30</v>
      </c>
      <c r="C58" s="60">
        <v>26545</v>
      </c>
      <c r="D58" s="60"/>
      <c r="E58" s="60">
        <v>26545</v>
      </c>
    </row>
    <row r="59" spans="1:5" x14ac:dyDescent="0.25">
      <c r="A59" s="33">
        <v>32</v>
      </c>
      <c r="B59" s="35" t="s">
        <v>31</v>
      </c>
      <c r="C59" s="60">
        <v>79633</v>
      </c>
      <c r="D59" s="60"/>
      <c r="E59" s="60">
        <v>79633</v>
      </c>
    </row>
    <row r="60" spans="1:5" x14ac:dyDescent="0.25">
      <c r="A60" s="34">
        <v>4</v>
      </c>
      <c r="B60" s="34" t="s">
        <v>32</v>
      </c>
      <c r="C60" s="74">
        <f t="shared" ref="C60:E60" si="15">C61+C62</f>
        <v>353887</v>
      </c>
      <c r="D60" s="74">
        <f t="shared" si="15"/>
        <v>272694</v>
      </c>
      <c r="E60" s="74">
        <f t="shared" si="15"/>
        <v>626581</v>
      </c>
    </row>
    <row r="61" spans="1:5" x14ac:dyDescent="0.25">
      <c r="A61" s="33">
        <v>42</v>
      </c>
      <c r="B61" s="35" t="s">
        <v>65</v>
      </c>
      <c r="C61" s="60">
        <v>353887</v>
      </c>
      <c r="D61" s="60">
        <v>272694</v>
      </c>
      <c r="E61" s="60">
        <v>626581</v>
      </c>
    </row>
    <row r="62" spans="1:5" x14ac:dyDescent="0.25">
      <c r="A62" s="33">
        <v>45</v>
      </c>
      <c r="B62" s="35" t="s">
        <v>90</v>
      </c>
      <c r="C62" s="60">
        <v>0</v>
      </c>
      <c r="D62" s="60">
        <v>0</v>
      </c>
      <c r="E62" s="60">
        <v>0</v>
      </c>
    </row>
    <row r="63" spans="1:5" x14ac:dyDescent="0.25">
      <c r="A63" s="63"/>
      <c r="B63" s="61" t="s">
        <v>111</v>
      </c>
      <c r="C63" s="62">
        <f t="shared" ref="C63:E63" si="16">C64+C67</f>
        <v>156005</v>
      </c>
      <c r="D63" s="62">
        <f t="shared" si="16"/>
        <v>0</v>
      </c>
      <c r="E63" s="62">
        <f t="shared" si="16"/>
        <v>156005</v>
      </c>
    </row>
    <row r="64" spans="1:5" x14ac:dyDescent="0.25">
      <c r="A64" s="34">
        <v>3</v>
      </c>
      <c r="B64" s="31" t="s">
        <v>29</v>
      </c>
      <c r="C64" s="54">
        <f t="shared" ref="C64:E64" si="17">C65+C66</f>
        <v>60505</v>
      </c>
      <c r="D64" s="54">
        <f t="shared" si="17"/>
        <v>0</v>
      </c>
      <c r="E64" s="54">
        <f t="shared" si="17"/>
        <v>60505</v>
      </c>
    </row>
    <row r="65" spans="1:5" x14ac:dyDescent="0.25">
      <c r="A65" s="33">
        <v>32</v>
      </c>
      <c r="B65" s="35" t="s">
        <v>31</v>
      </c>
      <c r="C65" s="60">
        <v>60500</v>
      </c>
      <c r="D65" s="60"/>
      <c r="E65" s="60">
        <v>60500</v>
      </c>
    </row>
    <row r="66" spans="1:5" x14ac:dyDescent="0.25">
      <c r="A66" s="33">
        <v>34</v>
      </c>
      <c r="B66" s="35" t="s">
        <v>63</v>
      </c>
      <c r="C66" s="60">
        <v>5</v>
      </c>
      <c r="D66" s="60"/>
      <c r="E66" s="60">
        <v>5</v>
      </c>
    </row>
    <row r="67" spans="1:5" x14ac:dyDescent="0.25">
      <c r="A67" s="34">
        <v>4</v>
      </c>
      <c r="B67" s="34" t="s">
        <v>32</v>
      </c>
      <c r="C67" s="59">
        <f t="shared" ref="C67:E67" si="18">C68+C69</f>
        <v>95500</v>
      </c>
      <c r="D67" s="59"/>
      <c r="E67" s="59">
        <f t="shared" si="18"/>
        <v>95500</v>
      </c>
    </row>
    <row r="68" spans="1:5" x14ac:dyDescent="0.25">
      <c r="A68" s="33">
        <v>42</v>
      </c>
      <c r="B68" s="35" t="s">
        <v>65</v>
      </c>
      <c r="C68" s="60">
        <v>95500</v>
      </c>
      <c r="D68" s="60"/>
      <c r="E68" s="60">
        <v>95500</v>
      </c>
    </row>
    <row r="69" spans="1:5" x14ac:dyDescent="0.25">
      <c r="A69" s="33">
        <v>45</v>
      </c>
      <c r="B69" s="35" t="s">
        <v>90</v>
      </c>
      <c r="C69" s="60">
        <v>0</v>
      </c>
      <c r="D69" s="60"/>
      <c r="E69" s="60">
        <v>0</v>
      </c>
    </row>
    <row r="70" spans="1:5" x14ac:dyDescent="0.25">
      <c r="A70" s="63"/>
      <c r="B70" s="61" t="s">
        <v>112</v>
      </c>
      <c r="C70" s="62">
        <f t="shared" ref="C70:E70" si="19">C71+C77+C81</f>
        <v>30103223</v>
      </c>
      <c r="D70" s="62">
        <f t="shared" si="19"/>
        <v>0</v>
      </c>
      <c r="E70" s="62">
        <f t="shared" si="19"/>
        <v>30103223</v>
      </c>
    </row>
    <row r="71" spans="1:5" x14ac:dyDescent="0.25">
      <c r="A71" s="34">
        <v>3</v>
      </c>
      <c r="B71" s="31" t="s">
        <v>29</v>
      </c>
      <c r="C71" s="54">
        <f t="shared" ref="C71:E71" si="20">SUM(C72:C76)</f>
        <v>24371223</v>
      </c>
      <c r="D71" s="54">
        <f t="shared" si="20"/>
        <v>0</v>
      </c>
      <c r="E71" s="54">
        <f t="shared" si="20"/>
        <v>24371223</v>
      </c>
    </row>
    <row r="72" spans="1:5" x14ac:dyDescent="0.25">
      <c r="A72" s="33">
        <v>31</v>
      </c>
      <c r="B72" s="35" t="s">
        <v>30</v>
      </c>
      <c r="C72" s="60">
        <v>19521655</v>
      </c>
      <c r="D72" s="60"/>
      <c r="E72" s="60">
        <v>19521655</v>
      </c>
    </row>
    <row r="73" spans="1:5" x14ac:dyDescent="0.25">
      <c r="A73" s="33">
        <v>32</v>
      </c>
      <c r="B73" s="35" t="s">
        <v>31</v>
      </c>
      <c r="C73" s="60">
        <v>4774573</v>
      </c>
      <c r="D73" s="60"/>
      <c r="E73" s="60">
        <v>4774573</v>
      </c>
    </row>
    <row r="74" spans="1:5" x14ac:dyDescent="0.25">
      <c r="A74" s="33">
        <v>34</v>
      </c>
      <c r="B74" s="35" t="s">
        <v>63</v>
      </c>
      <c r="C74" s="60">
        <v>54995</v>
      </c>
      <c r="D74" s="60"/>
      <c r="E74" s="60">
        <v>54995</v>
      </c>
    </row>
    <row r="75" spans="1:5" x14ac:dyDescent="0.25">
      <c r="A75" s="33">
        <v>37</v>
      </c>
      <c r="B75" s="35" t="s">
        <v>89</v>
      </c>
      <c r="C75" s="60">
        <v>20000</v>
      </c>
      <c r="D75" s="60"/>
      <c r="E75" s="60">
        <v>20000</v>
      </c>
    </row>
    <row r="76" spans="1:5" x14ac:dyDescent="0.25">
      <c r="A76" s="33">
        <v>38</v>
      </c>
      <c r="B76" s="35" t="s">
        <v>72</v>
      </c>
      <c r="C76" s="60">
        <v>0</v>
      </c>
      <c r="D76" s="60"/>
      <c r="E76" s="60">
        <v>0</v>
      </c>
    </row>
    <row r="77" spans="1:5" x14ac:dyDescent="0.25">
      <c r="A77" s="34">
        <v>4</v>
      </c>
      <c r="B77" s="34" t="s">
        <v>32</v>
      </c>
      <c r="C77" s="59">
        <f t="shared" ref="C77:E77" si="21">SUM(C78:C80)</f>
        <v>232000</v>
      </c>
      <c r="D77" s="59">
        <f t="shared" si="21"/>
        <v>0</v>
      </c>
      <c r="E77" s="59">
        <f t="shared" si="21"/>
        <v>232000</v>
      </c>
    </row>
    <row r="78" spans="1:5" x14ac:dyDescent="0.25">
      <c r="A78" s="33">
        <v>41</v>
      </c>
      <c r="B78" s="35" t="s">
        <v>33</v>
      </c>
      <c r="C78" s="55">
        <v>10000</v>
      </c>
      <c r="D78" s="55"/>
      <c r="E78" s="55">
        <v>10000</v>
      </c>
    </row>
    <row r="79" spans="1:5" x14ac:dyDescent="0.25">
      <c r="A79" s="33">
        <v>42</v>
      </c>
      <c r="B79" s="35" t="s">
        <v>65</v>
      </c>
      <c r="C79" s="60">
        <v>82000</v>
      </c>
      <c r="D79" s="60"/>
      <c r="E79" s="60">
        <v>82000</v>
      </c>
    </row>
    <row r="80" spans="1:5" x14ac:dyDescent="0.25">
      <c r="A80" s="33">
        <v>45</v>
      </c>
      <c r="B80" s="35" t="s">
        <v>90</v>
      </c>
      <c r="C80" s="60">
        <v>140000</v>
      </c>
      <c r="D80" s="60"/>
      <c r="E80" s="60">
        <v>140000</v>
      </c>
    </row>
    <row r="81" spans="1:5" x14ac:dyDescent="0.25">
      <c r="A81" s="34">
        <v>9</v>
      </c>
      <c r="B81" s="51" t="s">
        <v>116</v>
      </c>
      <c r="C81" s="59">
        <f t="shared" ref="C81:E81" si="22">C82</f>
        <v>5500000</v>
      </c>
      <c r="D81" s="59">
        <f t="shared" si="22"/>
        <v>0</v>
      </c>
      <c r="E81" s="59">
        <f t="shared" si="22"/>
        <v>5500000</v>
      </c>
    </row>
    <row r="82" spans="1:5" x14ac:dyDescent="0.25">
      <c r="A82" s="33">
        <v>92</v>
      </c>
      <c r="B82" s="35" t="s">
        <v>117</v>
      </c>
      <c r="C82" s="60">
        <v>5500000</v>
      </c>
      <c r="D82" s="60"/>
      <c r="E82" s="60">
        <v>5500000</v>
      </c>
    </row>
    <row r="83" spans="1:5" x14ac:dyDescent="0.25">
      <c r="A83" s="63"/>
      <c r="B83" s="64" t="s">
        <v>113</v>
      </c>
      <c r="C83" s="65">
        <f t="shared" ref="C83:E83" si="23">C84+C87</f>
        <v>2380000</v>
      </c>
      <c r="D83" s="65">
        <f t="shared" si="23"/>
        <v>0</v>
      </c>
      <c r="E83" s="65">
        <f t="shared" si="23"/>
        <v>2380000</v>
      </c>
    </row>
    <row r="84" spans="1:5" x14ac:dyDescent="0.25">
      <c r="A84" s="34">
        <v>3</v>
      </c>
      <c r="B84" s="31" t="s">
        <v>29</v>
      </c>
      <c r="C84" s="59">
        <f t="shared" ref="C84:E84" si="24">C85+C86</f>
        <v>2380000</v>
      </c>
      <c r="D84" s="59">
        <f t="shared" si="24"/>
        <v>0</v>
      </c>
      <c r="E84" s="59">
        <f t="shared" si="24"/>
        <v>2380000</v>
      </c>
    </row>
    <row r="85" spans="1:5" x14ac:dyDescent="0.25">
      <c r="A85" s="33">
        <v>31</v>
      </c>
      <c r="B85" s="35" t="s">
        <v>30</v>
      </c>
      <c r="C85" s="60">
        <v>2380000</v>
      </c>
      <c r="D85" s="60"/>
      <c r="E85" s="60">
        <v>2380000</v>
      </c>
    </row>
    <row r="86" spans="1:5" x14ac:dyDescent="0.25">
      <c r="A86" s="33">
        <v>32</v>
      </c>
      <c r="B86" s="35" t="s">
        <v>31</v>
      </c>
      <c r="C86" s="60">
        <v>0</v>
      </c>
      <c r="D86" s="60">
        <v>0</v>
      </c>
      <c r="E86" s="60">
        <v>0</v>
      </c>
    </row>
    <row r="87" spans="1:5" x14ac:dyDescent="0.25">
      <c r="A87" s="34">
        <v>4</v>
      </c>
      <c r="B87" s="34" t="s">
        <v>32</v>
      </c>
      <c r="C87" s="59">
        <f t="shared" ref="C87:E87" si="25">C88</f>
        <v>0</v>
      </c>
      <c r="D87" s="59">
        <f t="shared" si="25"/>
        <v>0</v>
      </c>
      <c r="E87" s="59">
        <f t="shared" si="25"/>
        <v>0</v>
      </c>
    </row>
    <row r="88" spans="1:5" x14ac:dyDescent="0.25">
      <c r="A88" s="33">
        <v>42</v>
      </c>
      <c r="B88" s="35" t="s">
        <v>65</v>
      </c>
      <c r="C88" s="60">
        <v>0</v>
      </c>
      <c r="D88" s="60">
        <v>0</v>
      </c>
      <c r="E88" s="60">
        <v>0</v>
      </c>
    </row>
    <row r="89" spans="1:5" x14ac:dyDescent="0.25">
      <c r="A89" s="63"/>
      <c r="B89" s="64" t="s">
        <v>114</v>
      </c>
      <c r="C89" s="65">
        <f t="shared" ref="C89:E89" si="26">C90+C92</f>
        <v>120000</v>
      </c>
      <c r="D89" s="65">
        <f t="shared" si="26"/>
        <v>0</v>
      </c>
      <c r="E89" s="65">
        <f t="shared" si="26"/>
        <v>120000</v>
      </c>
    </row>
    <row r="90" spans="1:5" x14ac:dyDescent="0.25">
      <c r="A90" s="34">
        <v>3</v>
      </c>
      <c r="B90" s="31" t="s">
        <v>29</v>
      </c>
      <c r="C90" s="59">
        <f t="shared" ref="C90:E90" si="27">C91</f>
        <v>120000</v>
      </c>
      <c r="D90" s="59">
        <f t="shared" si="27"/>
        <v>0</v>
      </c>
      <c r="E90" s="59">
        <f t="shared" si="27"/>
        <v>120000</v>
      </c>
    </row>
    <row r="91" spans="1:5" x14ac:dyDescent="0.25">
      <c r="A91" s="33">
        <v>32</v>
      </c>
      <c r="B91" s="35" t="s">
        <v>31</v>
      </c>
      <c r="C91" s="60">
        <v>120000</v>
      </c>
      <c r="D91" s="60"/>
      <c r="E91" s="60">
        <v>120000</v>
      </c>
    </row>
    <row r="92" spans="1:5" x14ac:dyDescent="0.25">
      <c r="A92" s="34">
        <v>4</v>
      </c>
      <c r="B92" s="34" t="s">
        <v>32</v>
      </c>
      <c r="C92" s="59">
        <f t="shared" ref="C92:E92" si="28">C93</f>
        <v>0</v>
      </c>
      <c r="D92" s="59">
        <f t="shared" si="28"/>
        <v>0</v>
      </c>
      <c r="E92" s="59">
        <f t="shared" si="28"/>
        <v>0</v>
      </c>
    </row>
    <row r="93" spans="1:5" x14ac:dyDescent="0.25">
      <c r="A93" s="33">
        <v>42</v>
      </c>
      <c r="B93" s="35" t="s">
        <v>65</v>
      </c>
      <c r="C93" s="60">
        <v>0</v>
      </c>
      <c r="D93" s="60">
        <v>0</v>
      </c>
      <c r="E93" s="60">
        <v>0</v>
      </c>
    </row>
    <row r="94" spans="1:5" x14ac:dyDescent="0.25">
      <c r="A94" s="63"/>
      <c r="B94" s="64" t="s">
        <v>115</v>
      </c>
      <c r="C94" s="65">
        <f t="shared" ref="C94:E94" si="29">C95</f>
        <v>2500</v>
      </c>
      <c r="D94" s="65">
        <f t="shared" si="29"/>
        <v>0</v>
      </c>
      <c r="E94" s="65">
        <f t="shared" si="29"/>
        <v>2500</v>
      </c>
    </row>
    <row r="95" spans="1:5" x14ac:dyDescent="0.25">
      <c r="A95" s="34">
        <v>4</v>
      </c>
      <c r="B95" s="34" t="s">
        <v>32</v>
      </c>
      <c r="C95" s="59">
        <f t="shared" ref="C95:E95" si="30">C96</f>
        <v>2500</v>
      </c>
      <c r="D95" s="59">
        <f t="shared" si="30"/>
        <v>0</v>
      </c>
      <c r="E95" s="59">
        <f t="shared" si="30"/>
        <v>2500</v>
      </c>
    </row>
    <row r="96" spans="1:5" x14ac:dyDescent="0.25">
      <c r="A96" s="33">
        <v>42</v>
      </c>
      <c r="B96" s="35" t="s">
        <v>65</v>
      </c>
      <c r="C96" s="60">
        <v>2500</v>
      </c>
      <c r="D96" s="60"/>
      <c r="E96" s="60">
        <v>2500</v>
      </c>
    </row>
    <row r="97" spans="1:5" x14ac:dyDescent="0.25">
      <c r="A97" s="72"/>
      <c r="B97" s="72"/>
      <c r="C97" s="72"/>
      <c r="D97" s="72"/>
      <c r="E97" s="72"/>
    </row>
    <row r="98" spans="1:5" x14ac:dyDescent="0.25">
      <c r="A98" s="72"/>
      <c r="B98" s="72"/>
      <c r="C98" s="72"/>
      <c r="D98" s="72"/>
      <c r="E98" s="72"/>
    </row>
    <row r="99" spans="1:5" ht="15.75" x14ac:dyDescent="0.25">
      <c r="A99" s="72"/>
      <c r="B99" s="110" t="s">
        <v>39</v>
      </c>
      <c r="C99" s="110"/>
      <c r="D99" s="110"/>
      <c r="E99" s="110"/>
    </row>
    <row r="100" spans="1:5" ht="18.75" x14ac:dyDescent="0.25">
      <c r="A100" s="72"/>
      <c r="B100" s="22"/>
      <c r="C100" s="22"/>
      <c r="D100" s="22"/>
      <c r="E100" s="22"/>
    </row>
    <row r="101" spans="1:5" ht="25.5" x14ac:dyDescent="0.25">
      <c r="A101" s="27" t="s">
        <v>36</v>
      </c>
      <c r="B101" s="28" t="s">
        <v>21</v>
      </c>
      <c r="C101" s="27" t="s">
        <v>56</v>
      </c>
      <c r="D101" s="27" t="s">
        <v>122</v>
      </c>
      <c r="E101" s="27" t="s">
        <v>121</v>
      </c>
    </row>
    <row r="102" spans="1:5" x14ac:dyDescent="0.25">
      <c r="A102" s="29">
        <v>1</v>
      </c>
      <c r="B102" s="29">
        <v>2</v>
      </c>
      <c r="C102" s="29">
        <v>3</v>
      </c>
      <c r="D102" s="29">
        <v>4</v>
      </c>
      <c r="E102" s="29">
        <v>5</v>
      </c>
    </row>
    <row r="103" spans="1:5" x14ac:dyDescent="0.25">
      <c r="A103" s="41"/>
      <c r="B103" s="31" t="s">
        <v>28</v>
      </c>
      <c r="C103" s="54">
        <f t="shared" ref="C103:E103" si="31">C104</f>
        <v>27721793</v>
      </c>
      <c r="D103" s="54">
        <f t="shared" si="31"/>
        <v>272694</v>
      </c>
      <c r="E103" s="54">
        <f t="shared" si="31"/>
        <v>27994487</v>
      </c>
    </row>
    <row r="104" spans="1:5" ht="27.75" customHeight="1" x14ac:dyDescent="0.25">
      <c r="A104" s="50" t="s">
        <v>67</v>
      </c>
      <c r="B104" s="32" t="s">
        <v>68</v>
      </c>
      <c r="C104" s="60">
        <v>27721793</v>
      </c>
      <c r="D104" s="60">
        <v>272694</v>
      </c>
      <c r="E104" s="60">
        <v>27994487</v>
      </c>
    </row>
    <row r="105" spans="1:5" x14ac:dyDescent="0.25">
      <c r="A105" s="50"/>
      <c r="B105" s="32"/>
      <c r="C105" s="73"/>
      <c r="D105" s="73"/>
      <c r="E105" s="73"/>
    </row>
  </sheetData>
  <mergeCells count="4">
    <mergeCell ref="B99:E99"/>
    <mergeCell ref="A2:E2"/>
    <mergeCell ref="A4:E4"/>
    <mergeCell ref="A34:E34"/>
  </mergeCells>
  <phoneticPr fontId="22" type="noConversion"/>
  <pageMargins left="0.70866141732283472" right="0.70866141732283472" top="0.74803149606299213" bottom="0.74803149606299213" header="0.31496062992125984" footer="0.31496062992125984"/>
  <pageSetup paperSize="9" orientation="landscape" verticalDpi="598" r:id="rId1"/>
  <rowBreaks count="2" manualBreakCount="2">
    <brk id="32" max="6" man="1"/>
    <brk id="97" max="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26"/>
  <sheetViews>
    <sheetView workbookViewId="0">
      <selection activeCell="H20" sqref="H20"/>
    </sheetView>
  </sheetViews>
  <sheetFormatPr defaultColWidth="8.85546875" defaultRowHeight="15" x14ac:dyDescent="0.25"/>
  <cols>
    <col min="1" max="1" width="7.85546875" style="23" bestFit="1" customWidth="1"/>
    <col min="2" max="2" width="44.7109375" style="23" customWidth="1"/>
    <col min="3" max="6" width="19.42578125" style="23" customWidth="1"/>
    <col min="7" max="8" width="25.28515625" style="23" customWidth="1"/>
    <col min="9" max="16384" width="8.85546875" style="23"/>
  </cols>
  <sheetData>
    <row r="1" spans="1:8" ht="18.75" x14ac:dyDescent="0.25">
      <c r="A1" s="42"/>
      <c r="B1" s="22"/>
      <c r="C1" s="22"/>
      <c r="D1" s="22"/>
      <c r="E1" s="22"/>
      <c r="F1" s="22"/>
      <c r="G1" s="22"/>
      <c r="H1" s="22"/>
    </row>
    <row r="2" spans="1:8" ht="15.6" customHeight="1" x14ac:dyDescent="0.25">
      <c r="A2" s="110" t="s">
        <v>40</v>
      </c>
      <c r="B2" s="110"/>
      <c r="C2" s="110"/>
      <c r="D2" s="110"/>
      <c r="E2" s="110"/>
      <c r="F2" s="40"/>
      <c r="G2" s="25"/>
      <c r="H2" s="25"/>
    </row>
    <row r="3" spans="1:8" ht="18.75" x14ac:dyDescent="0.25">
      <c r="A3" s="22"/>
      <c r="B3" s="22"/>
      <c r="C3" s="22"/>
      <c r="D3" s="22"/>
      <c r="E3" s="22"/>
      <c r="F3" s="22"/>
      <c r="G3" s="24"/>
      <c r="H3" s="24"/>
    </row>
    <row r="4" spans="1:8" ht="15.6" customHeight="1" x14ac:dyDescent="0.25">
      <c r="A4" s="110" t="s">
        <v>41</v>
      </c>
      <c r="B4" s="110"/>
      <c r="C4" s="110"/>
      <c r="D4" s="110"/>
      <c r="E4" s="110"/>
      <c r="F4" s="40"/>
      <c r="G4" s="26"/>
      <c r="H4" s="26"/>
    </row>
    <row r="5" spans="1:8" ht="18.75" x14ac:dyDescent="0.25">
      <c r="A5" s="22"/>
      <c r="B5" s="22"/>
      <c r="C5" s="22"/>
      <c r="D5" s="22"/>
      <c r="E5" s="22"/>
      <c r="F5" s="22"/>
      <c r="G5" s="24"/>
      <c r="H5" s="24"/>
    </row>
    <row r="6" spans="1:8" ht="25.5" x14ac:dyDescent="0.25">
      <c r="A6" s="27" t="s">
        <v>36</v>
      </c>
      <c r="B6" s="28" t="s">
        <v>21</v>
      </c>
      <c r="C6" s="27" t="s">
        <v>56</v>
      </c>
      <c r="D6" s="27" t="s">
        <v>122</v>
      </c>
      <c r="E6" s="27" t="s">
        <v>121</v>
      </c>
    </row>
    <row r="7" spans="1:8" s="30" customFormat="1" ht="11.25" x14ac:dyDescent="0.2">
      <c r="A7" s="29">
        <v>1</v>
      </c>
      <c r="B7" s="29">
        <v>2</v>
      </c>
      <c r="C7" s="29">
        <v>3</v>
      </c>
      <c r="D7" s="29">
        <v>4</v>
      </c>
      <c r="E7" s="29">
        <v>5</v>
      </c>
    </row>
    <row r="8" spans="1:8" x14ac:dyDescent="0.25">
      <c r="A8" s="31">
        <v>8</v>
      </c>
      <c r="B8" s="31" t="s">
        <v>42</v>
      </c>
      <c r="C8" s="54">
        <f t="shared" ref="C8:E8" si="0">C9</f>
        <v>0</v>
      </c>
      <c r="D8" s="54">
        <f t="shared" si="0"/>
        <v>0</v>
      </c>
      <c r="E8" s="54">
        <f t="shared" si="0"/>
        <v>0</v>
      </c>
    </row>
    <row r="9" spans="1:8" x14ac:dyDescent="0.25">
      <c r="A9" s="39">
        <v>84</v>
      </c>
      <c r="B9" s="32" t="s">
        <v>43</v>
      </c>
      <c r="C9" s="53">
        <v>0</v>
      </c>
      <c r="D9" s="53">
        <v>0</v>
      </c>
      <c r="E9" s="53">
        <v>0</v>
      </c>
    </row>
    <row r="10" spans="1:8" x14ac:dyDescent="0.25">
      <c r="A10" s="31">
        <v>5</v>
      </c>
      <c r="B10" s="37" t="s">
        <v>44</v>
      </c>
      <c r="C10" s="54">
        <f t="shared" ref="C10:E10" si="1">C11</f>
        <v>0</v>
      </c>
      <c r="D10" s="54">
        <f t="shared" si="1"/>
        <v>0</v>
      </c>
      <c r="E10" s="54">
        <f t="shared" si="1"/>
        <v>0</v>
      </c>
    </row>
    <row r="11" spans="1:8" x14ac:dyDescent="0.25">
      <c r="A11" s="39">
        <v>54</v>
      </c>
      <c r="B11" s="38" t="s">
        <v>45</v>
      </c>
      <c r="C11" s="53">
        <v>0</v>
      </c>
      <c r="D11" s="53">
        <v>0</v>
      </c>
      <c r="E11" s="53">
        <v>0</v>
      </c>
    </row>
    <row r="14" spans="1:8" ht="15.75" x14ac:dyDescent="0.25">
      <c r="B14" s="110" t="s">
        <v>46</v>
      </c>
      <c r="C14" s="110"/>
      <c r="D14" s="110"/>
      <c r="E14" s="110"/>
    </row>
    <row r="15" spans="1:8" ht="18.75" x14ac:dyDescent="0.25">
      <c r="B15" s="22"/>
      <c r="C15" s="22"/>
      <c r="D15" s="22"/>
      <c r="E15" s="22"/>
    </row>
    <row r="16" spans="1:8" ht="25.5" x14ac:dyDescent="0.25">
      <c r="A16" s="27" t="s">
        <v>36</v>
      </c>
      <c r="B16" s="28" t="s">
        <v>21</v>
      </c>
      <c r="C16" s="27" t="s">
        <v>56</v>
      </c>
      <c r="D16" s="27" t="s">
        <v>122</v>
      </c>
      <c r="E16" s="27" t="s">
        <v>121</v>
      </c>
    </row>
    <row r="17" spans="1:5" ht="10.15" customHeight="1" x14ac:dyDescent="0.25">
      <c r="A17" s="29">
        <v>1</v>
      </c>
      <c r="B17" s="29">
        <v>2</v>
      </c>
      <c r="C17" s="29">
        <v>3</v>
      </c>
      <c r="D17" s="29">
        <v>4</v>
      </c>
      <c r="E17" s="29">
        <v>5</v>
      </c>
    </row>
    <row r="18" spans="1:5" x14ac:dyDescent="0.25">
      <c r="A18" s="31">
        <v>8</v>
      </c>
      <c r="B18" s="31" t="s">
        <v>52</v>
      </c>
      <c r="C18" s="54">
        <f t="shared" ref="C18:E18" si="2">C19</f>
        <v>0</v>
      </c>
      <c r="D18" s="54">
        <f t="shared" si="2"/>
        <v>0</v>
      </c>
      <c r="E18" s="54">
        <f t="shared" si="2"/>
        <v>0</v>
      </c>
    </row>
    <row r="19" spans="1:5" x14ac:dyDescent="0.25">
      <c r="A19" s="39">
        <v>81</v>
      </c>
      <c r="B19" s="32" t="s">
        <v>53</v>
      </c>
      <c r="C19" s="53">
        <v>0</v>
      </c>
      <c r="D19" s="53">
        <v>0</v>
      </c>
      <c r="E19" s="53">
        <v>0</v>
      </c>
    </row>
    <row r="20" spans="1:5" x14ac:dyDescent="0.25">
      <c r="A20" s="43"/>
      <c r="B20" s="31" t="s">
        <v>47</v>
      </c>
      <c r="C20" s="57">
        <v>0</v>
      </c>
      <c r="D20" s="57">
        <v>0</v>
      </c>
      <c r="E20" s="57">
        <v>0</v>
      </c>
    </row>
    <row r="21" spans="1:5" x14ac:dyDescent="0.25">
      <c r="A21" s="31">
        <v>1</v>
      </c>
      <c r="B21" s="31" t="s">
        <v>37</v>
      </c>
      <c r="C21" s="56">
        <v>0</v>
      </c>
      <c r="D21" s="56">
        <v>0</v>
      </c>
      <c r="E21" s="56">
        <v>0</v>
      </c>
    </row>
    <row r="22" spans="1:5" x14ac:dyDescent="0.25">
      <c r="A22" s="39">
        <v>11</v>
      </c>
      <c r="B22" s="32" t="s">
        <v>37</v>
      </c>
      <c r="C22" s="53">
        <v>0</v>
      </c>
      <c r="D22" s="53">
        <v>0</v>
      </c>
      <c r="E22" s="53">
        <v>0</v>
      </c>
    </row>
    <row r="23" spans="1:5" x14ac:dyDescent="0.25">
      <c r="A23" s="31">
        <v>3</v>
      </c>
      <c r="B23" s="31" t="s">
        <v>38</v>
      </c>
      <c r="C23" s="56">
        <v>0</v>
      </c>
      <c r="D23" s="56">
        <v>0</v>
      </c>
      <c r="E23" s="56">
        <v>0</v>
      </c>
    </row>
    <row r="24" spans="1:5" x14ac:dyDescent="0.25">
      <c r="A24" s="39">
        <v>31</v>
      </c>
      <c r="B24" s="32" t="s">
        <v>38</v>
      </c>
      <c r="C24" s="53">
        <v>0</v>
      </c>
      <c r="D24" s="53">
        <v>0</v>
      </c>
      <c r="E24" s="53">
        <v>0</v>
      </c>
    </row>
    <row r="25" spans="1:5" x14ac:dyDescent="0.25">
      <c r="A25" s="31">
        <v>4</v>
      </c>
      <c r="B25" s="31" t="s">
        <v>51</v>
      </c>
      <c r="C25" s="56">
        <v>0</v>
      </c>
      <c r="D25" s="56">
        <v>0</v>
      </c>
      <c r="E25" s="56">
        <v>0</v>
      </c>
    </row>
    <row r="26" spans="1:5" x14ac:dyDescent="0.25">
      <c r="A26" s="39">
        <v>43</v>
      </c>
      <c r="B26" s="32" t="s">
        <v>50</v>
      </c>
      <c r="C26" s="53">
        <v>0</v>
      </c>
      <c r="D26" s="53">
        <v>0</v>
      </c>
      <c r="E26" s="53">
        <v>0</v>
      </c>
    </row>
  </sheetData>
  <mergeCells count="3">
    <mergeCell ref="B14:E14"/>
    <mergeCell ref="A2:E2"/>
    <mergeCell ref="A4:E4"/>
  </mergeCells>
  <pageMargins left="0.7" right="0.7" top="0.75" bottom="0.75" header="0.3" footer="0.3"/>
  <pageSetup paperSize="9" scale="8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E78"/>
  <sheetViews>
    <sheetView topLeftCell="A40" workbookViewId="0">
      <selection activeCell="C7" sqref="C7"/>
    </sheetView>
  </sheetViews>
  <sheetFormatPr defaultColWidth="8.85546875" defaultRowHeight="15" x14ac:dyDescent="0.25"/>
  <cols>
    <col min="1" max="1" width="17.42578125" style="23" customWidth="1"/>
    <col min="2" max="2" width="48.7109375" style="23" customWidth="1"/>
    <col min="3" max="5" width="25.28515625" style="23" customWidth="1"/>
    <col min="6" max="16384" width="8.85546875" style="23"/>
  </cols>
  <sheetData>
    <row r="1" spans="1:5" ht="18.75" x14ac:dyDescent="0.25">
      <c r="A1" s="42"/>
      <c r="B1" s="22"/>
      <c r="C1" s="22"/>
      <c r="D1" s="24"/>
      <c r="E1" s="24"/>
    </row>
    <row r="2" spans="1:5" ht="15.75" x14ac:dyDescent="0.25">
      <c r="A2" s="110" t="s">
        <v>48</v>
      </c>
      <c r="B2" s="111"/>
      <c r="C2" s="111"/>
      <c r="D2" s="111"/>
      <c r="E2" s="111"/>
    </row>
    <row r="3" spans="1:5" ht="18.75" x14ac:dyDescent="0.25">
      <c r="A3" s="22"/>
      <c r="B3" s="22"/>
      <c r="C3" s="22"/>
      <c r="D3" s="24"/>
      <c r="E3" s="24"/>
    </row>
    <row r="4" spans="1:5" x14ac:dyDescent="0.25">
      <c r="A4" s="27" t="s">
        <v>49</v>
      </c>
      <c r="B4" s="27" t="s">
        <v>21</v>
      </c>
      <c r="C4" s="27" t="s">
        <v>56</v>
      </c>
      <c r="D4" s="27" t="s">
        <v>120</v>
      </c>
      <c r="E4" s="27" t="s">
        <v>121</v>
      </c>
    </row>
    <row r="5" spans="1:5" s="30" customFormat="1" ht="11.25" x14ac:dyDescent="0.2">
      <c r="A5" s="29">
        <v>1</v>
      </c>
      <c r="B5" s="29">
        <v>2</v>
      </c>
      <c r="C5" s="29">
        <v>5</v>
      </c>
      <c r="D5" s="29">
        <v>6</v>
      </c>
      <c r="E5" s="29">
        <v>7</v>
      </c>
    </row>
    <row r="6" spans="1:5" x14ac:dyDescent="0.25">
      <c r="A6" s="67">
        <v>1003</v>
      </c>
      <c r="B6" s="67" t="s">
        <v>86</v>
      </c>
      <c r="C6" s="69"/>
      <c r="D6" s="69"/>
      <c r="E6" s="69"/>
    </row>
    <row r="7" spans="1:5" x14ac:dyDescent="0.25">
      <c r="A7" s="67" t="s">
        <v>73</v>
      </c>
      <c r="B7" s="67" t="s">
        <v>87</v>
      </c>
      <c r="C7" s="70">
        <v>32761728</v>
      </c>
      <c r="D7" s="70"/>
      <c r="E7" s="70">
        <v>32761728</v>
      </c>
    </row>
    <row r="8" spans="1:5" x14ac:dyDescent="0.25">
      <c r="A8" s="45" t="s">
        <v>74</v>
      </c>
      <c r="B8" s="45" t="s">
        <v>88</v>
      </c>
      <c r="C8" s="71">
        <v>30103223</v>
      </c>
      <c r="D8" s="71"/>
      <c r="E8" s="71">
        <v>30103223</v>
      </c>
    </row>
    <row r="9" spans="1:5" x14ac:dyDescent="0.25">
      <c r="A9" s="47">
        <v>3</v>
      </c>
      <c r="B9" s="47" t="s">
        <v>29</v>
      </c>
      <c r="C9" s="60">
        <v>24371223</v>
      </c>
      <c r="D9" s="60"/>
      <c r="E9" s="60">
        <v>24371223</v>
      </c>
    </row>
    <row r="10" spans="1:5" s="44" customFormat="1" x14ac:dyDescent="0.25">
      <c r="A10" s="47">
        <v>31</v>
      </c>
      <c r="B10" s="47" t="s">
        <v>30</v>
      </c>
      <c r="C10" s="60">
        <v>19521655</v>
      </c>
      <c r="D10" s="60"/>
      <c r="E10" s="60">
        <v>19521655</v>
      </c>
    </row>
    <row r="11" spans="1:5" x14ac:dyDescent="0.25">
      <c r="A11" s="47">
        <v>32</v>
      </c>
      <c r="B11" s="47" t="s">
        <v>31</v>
      </c>
      <c r="C11" s="60">
        <v>4774573</v>
      </c>
      <c r="D11" s="60"/>
      <c r="E11" s="60">
        <v>4774573</v>
      </c>
    </row>
    <row r="12" spans="1:5" x14ac:dyDescent="0.25">
      <c r="A12" s="47">
        <v>34</v>
      </c>
      <c r="B12" s="47" t="s">
        <v>63</v>
      </c>
      <c r="C12" s="60">
        <v>54995</v>
      </c>
      <c r="D12" s="60"/>
      <c r="E12" s="60">
        <v>54995</v>
      </c>
    </row>
    <row r="13" spans="1:5" x14ac:dyDescent="0.25">
      <c r="A13" s="46">
        <v>37</v>
      </c>
      <c r="B13" s="46" t="s">
        <v>89</v>
      </c>
      <c r="C13" s="60">
        <v>20000</v>
      </c>
      <c r="D13" s="60"/>
      <c r="E13" s="60">
        <v>20000</v>
      </c>
    </row>
    <row r="14" spans="1:5" x14ac:dyDescent="0.25">
      <c r="A14" s="46">
        <v>38</v>
      </c>
      <c r="B14" s="46" t="s">
        <v>72</v>
      </c>
      <c r="C14" s="60">
        <v>0</v>
      </c>
      <c r="D14" s="60"/>
      <c r="E14" s="60">
        <v>0</v>
      </c>
    </row>
    <row r="15" spans="1:5" x14ac:dyDescent="0.25">
      <c r="A15" s="47">
        <v>4</v>
      </c>
      <c r="B15" s="47" t="s">
        <v>32</v>
      </c>
      <c r="C15" s="60">
        <v>232000</v>
      </c>
      <c r="D15" s="60"/>
      <c r="E15" s="60">
        <v>232000</v>
      </c>
    </row>
    <row r="16" spans="1:5" x14ac:dyDescent="0.25">
      <c r="A16" s="47">
        <v>41</v>
      </c>
      <c r="B16" s="47" t="s">
        <v>33</v>
      </c>
      <c r="C16" s="60">
        <v>10000</v>
      </c>
      <c r="D16" s="60"/>
      <c r="E16" s="60">
        <v>10000</v>
      </c>
    </row>
    <row r="17" spans="1:5" x14ac:dyDescent="0.25">
      <c r="A17" s="47">
        <v>42</v>
      </c>
      <c r="B17" s="47" t="s">
        <v>65</v>
      </c>
      <c r="C17" s="60">
        <v>82000</v>
      </c>
      <c r="D17" s="60"/>
      <c r="E17" s="60">
        <v>82000</v>
      </c>
    </row>
    <row r="18" spans="1:5" x14ac:dyDescent="0.25">
      <c r="A18" s="46">
        <v>45</v>
      </c>
      <c r="B18" s="46" t="s">
        <v>90</v>
      </c>
      <c r="C18" s="60">
        <v>140000</v>
      </c>
      <c r="D18" s="60"/>
      <c r="E18" s="60">
        <v>140000</v>
      </c>
    </row>
    <row r="19" spans="1:5" x14ac:dyDescent="0.25">
      <c r="A19" s="58" t="s">
        <v>75</v>
      </c>
      <c r="B19" s="58" t="s">
        <v>91</v>
      </c>
      <c r="C19" s="71">
        <v>120000</v>
      </c>
      <c r="D19" s="71"/>
      <c r="E19" s="71">
        <v>120000</v>
      </c>
    </row>
    <row r="20" spans="1:5" x14ac:dyDescent="0.25">
      <c r="A20" s="47">
        <v>3</v>
      </c>
      <c r="B20" s="47" t="s">
        <v>29</v>
      </c>
      <c r="C20" s="60">
        <v>120000</v>
      </c>
      <c r="D20" s="60"/>
      <c r="E20" s="60">
        <v>120000</v>
      </c>
    </row>
    <row r="21" spans="1:5" x14ac:dyDescent="0.25">
      <c r="A21" s="47">
        <v>32</v>
      </c>
      <c r="B21" s="47" t="s">
        <v>31</v>
      </c>
      <c r="C21" s="60">
        <v>120000</v>
      </c>
      <c r="D21" s="60"/>
      <c r="E21" s="60">
        <v>120000</v>
      </c>
    </row>
    <row r="22" spans="1:5" x14ac:dyDescent="0.25">
      <c r="A22" s="45" t="s">
        <v>76</v>
      </c>
      <c r="B22" s="45" t="s">
        <v>92</v>
      </c>
      <c r="C22" s="71">
        <v>156005</v>
      </c>
      <c r="D22" s="71"/>
      <c r="E22" s="71">
        <v>156005</v>
      </c>
    </row>
    <row r="23" spans="1:5" s="44" customFormat="1" x14ac:dyDescent="0.25">
      <c r="A23" s="47">
        <v>3</v>
      </c>
      <c r="B23" s="47" t="s">
        <v>29</v>
      </c>
      <c r="C23" s="60">
        <v>60505</v>
      </c>
      <c r="D23" s="60"/>
      <c r="E23" s="60">
        <v>60505</v>
      </c>
    </row>
    <row r="24" spans="1:5" x14ac:dyDescent="0.25">
      <c r="A24" s="47">
        <v>32</v>
      </c>
      <c r="B24" s="47" t="s">
        <v>31</v>
      </c>
      <c r="C24" s="60">
        <v>60500</v>
      </c>
      <c r="D24" s="60"/>
      <c r="E24" s="60">
        <v>60500</v>
      </c>
    </row>
    <row r="25" spans="1:5" x14ac:dyDescent="0.25">
      <c r="A25" s="47">
        <v>34</v>
      </c>
      <c r="B25" s="47" t="s">
        <v>63</v>
      </c>
      <c r="C25" s="60">
        <v>5</v>
      </c>
      <c r="D25" s="60"/>
      <c r="E25" s="60">
        <v>5</v>
      </c>
    </row>
    <row r="26" spans="1:5" x14ac:dyDescent="0.25">
      <c r="A26" s="46">
        <v>4</v>
      </c>
      <c r="B26" s="46" t="s">
        <v>32</v>
      </c>
      <c r="C26" s="60">
        <v>95500</v>
      </c>
      <c r="D26" s="60"/>
      <c r="E26" s="60">
        <v>95500</v>
      </c>
    </row>
    <row r="27" spans="1:5" x14ac:dyDescent="0.25">
      <c r="A27" s="46">
        <v>42</v>
      </c>
      <c r="B27" s="46" t="s">
        <v>93</v>
      </c>
      <c r="C27" s="60">
        <v>95500</v>
      </c>
      <c r="D27" s="60"/>
      <c r="E27" s="60">
        <v>95500</v>
      </c>
    </row>
    <row r="28" spans="1:5" x14ac:dyDescent="0.25">
      <c r="A28" s="47">
        <v>45</v>
      </c>
      <c r="B28" s="47" t="s">
        <v>90</v>
      </c>
      <c r="C28" s="60">
        <v>0</v>
      </c>
      <c r="D28" s="60"/>
      <c r="E28" s="60">
        <v>0</v>
      </c>
    </row>
    <row r="29" spans="1:5" ht="25.5" customHeight="1" x14ac:dyDescent="0.25">
      <c r="A29" s="58" t="s">
        <v>77</v>
      </c>
      <c r="B29" s="58" t="s">
        <v>94</v>
      </c>
      <c r="C29" s="71">
        <v>2500</v>
      </c>
      <c r="D29" s="71"/>
      <c r="E29" s="71">
        <v>2500</v>
      </c>
    </row>
    <row r="30" spans="1:5" x14ac:dyDescent="0.25">
      <c r="A30" s="46">
        <v>4</v>
      </c>
      <c r="B30" s="46" t="s">
        <v>32</v>
      </c>
      <c r="C30" s="60">
        <v>2500</v>
      </c>
      <c r="D30" s="60"/>
      <c r="E30" s="60">
        <v>2500</v>
      </c>
    </row>
    <row r="31" spans="1:5" x14ac:dyDescent="0.25">
      <c r="A31" s="46">
        <v>42</v>
      </c>
      <c r="B31" s="46" t="s">
        <v>65</v>
      </c>
      <c r="C31" s="60">
        <v>2500</v>
      </c>
      <c r="D31" s="60"/>
      <c r="E31" s="60">
        <v>2500</v>
      </c>
    </row>
    <row r="32" spans="1:5" x14ac:dyDescent="0.25">
      <c r="A32" s="45" t="s">
        <v>78</v>
      </c>
      <c r="B32" s="45" t="s">
        <v>95</v>
      </c>
      <c r="C32" s="71">
        <v>120000</v>
      </c>
      <c r="D32" s="71"/>
      <c r="E32" s="71">
        <v>120000</v>
      </c>
    </row>
    <row r="33" spans="1:5" x14ac:dyDescent="0.25">
      <c r="A33" s="47">
        <v>3</v>
      </c>
      <c r="B33" s="47" t="s">
        <v>29</v>
      </c>
      <c r="C33" s="60">
        <v>120000</v>
      </c>
      <c r="D33" s="60"/>
      <c r="E33" s="60">
        <v>120000</v>
      </c>
    </row>
    <row r="34" spans="1:5" x14ac:dyDescent="0.25">
      <c r="A34" s="47">
        <v>31</v>
      </c>
      <c r="B34" s="47" t="s">
        <v>30</v>
      </c>
      <c r="C34" s="60">
        <v>120000</v>
      </c>
      <c r="D34" s="60"/>
      <c r="E34" s="60">
        <v>120000</v>
      </c>
    </row>
    <row r="35" spans="1:5" x14ac:dyDescent="0.25">
      <c r="A35" s="45" t="s">
        <v>79</v>
      </c>
      <c r="B35" s="45" t="s">
        <v>96</v>
      </c>
      <c r="C35" s="71">
        <v>0</v>
      </c>
      <c r="D35" s="71"/>
      <c r="E35" s="71">
        <v>0</v>
      </c>
    </row>
    <row r="36" spans="1:5" s="44" customFormat="1" x14ac:dyDescent="0.25">
      <c r="A36" s="47">
        <v>4</v>
      </c>
      <c r="B36" s="47" t="s">
        <v>32</v>
      </c>
      <c r="C36" s="60">
        <v>0</v>
      </c>
      <c r="D36" s="60"/>
      <c r="E36" s="60">
        <v>0</v>
      </c>
    </row>
    <row r="37" spans="1:5" x14ac:dyDescent="0.25">
      <c r="A37" s="47">
        <v>42</v>
      </c>
      <c r="B37" s="47" t="s">
        <v>65</v>
      </c>
      <c r="C37" s="60">
        <v>0</v>
      </c>
      <c r="D37" s="60"/>
      <c r="E37" s="60">
        <v>0</v>
      </c>
    </row>
    <row r="38" spans="1:5" x14ac:dyDescent="0.25">
      <c r="A38" s="45" t="s">
        <v>80</v>
      </c>
      <c r="B38" s="45" t="s">
        <v>97</v>
      </c>
      <c r="C38" s="71">
        <v>2260000</v>
      </c>
      <c r="D38" s="71"/>
      <c r="E38" s="71">
        <v>2260000</v>
      </c>
    </row>
    <row r="39" spans="1:5" x14ac:dyDescent="0.25">
      <c r="A39" s="46">
        <v>3</v>
      </c>
      <c r="B39" s="46" t="s">
        <v>29</v>
      </c>
      <c r="C39" s="60">
        <v>2260000</v>
      </c>
      <c r="D39" s="60"/>
      <c r="E39" s="60">
        <v>2260000</v>
      </c>
    </row>
    <row r="40" spans="1:5" x14ac:dyDescent="0.25">
      <c r="A40" s="46">
        <v>31</v>
      </c>
      <c r="B40" s="46" t="s">
        <v>30</v>
      </c>
      <c r="C40" s="60">
        <v>2260000</v>
      </c>
      <c r="D40" s="60"/>
      <c r="E40" s="60">
        <v>2260000</v>
      </c>
    </row>
    <row r="41" spans="1:5" x14ac:dyDescent="0.25">
      <c r="A41" s="47">
        <v>32</v>
      </c>
      <c r="B41" s="47" t="s">
        <v>31</v>
      </c>
      <c r="C41" s="60">
        <v>0</v>
      </c>
      <c r="D41" s="60"/>
      <c r="E41" s="60">
        <v>0</v>
      </c>
    </row>
    <row r="42" spans="1:5" x14ac:dyDescent="0.25">
      <c r="A42" s="47">
        <v>4</v>
      </c>
      <c r="B42" s="47" t="s">
        <v>32</v>
      </c>
      <c r="C42" s="60">
        <v>0</v>
      </c>
      <c r="D42" s="60"/>
      <c r="E42" s="60">
        <v>0</v>
      </c>
    </row>
    <row r="43" spans="1:5" x14ac:dyDescent="0.25">
      <c r="A43" s="46">
        <v>42</v>
      </c>
      <c r="B43" s="46" t="s">
        <v>65</v>
      </c>
      <c r="C43" s="60">
        <v>0</v>
      </c>
      <c r="D43" s="60"/>
      <c r="E43" s="60">
        <v>0</v>
      </c>
    </row>
    <row r="44" spans="1:5" x14ac:dyDescent="0.25">
      <c r="A44" s="58" t="s">
        <v>118</v>
      </c>
      <c r="B44" s="58" t="s">
        <v>119</v>
      </c>
      <c r="C44" s="71">
        <v>0</v>
      </c>
      <c r="D44" s="71"/>
      <c r="E44" s="71">
        <v>0</v>
      </c>
    </row>
    <row r="45" spans="1:5" x14ac:dyDescent="0.25">
      <c r="A45" s="47">
        <v>4</v>
      </c>
      <c r="B45" s="47" t="s">
        <v>32</v>
      </c>
      <c r="C45" s="60">
        <v>0</v>
      </c>
      <c r="D45" s="60"/>
      <c r="E45" s="60">
        <v>0</v>
      </c>
    </row>
    <row r="46" spans="1:5" x14ac:dyDescent="0.25">
      <c r="A46" s="47">
        <v>42</v>
      </c>
      <c r="B46" s="47" t="s">
        <v>65</v>
      </c>
      <c r="C46" s="60">
        <v>0</v>
      </c>
      <c r="D46" s="60"/>
      <c r="E46" s="60">
        <v>0</v>
      </c>
    </row>
    <row r="47" spans="1:5" x14ac:dyDescent="0.25">
      <c r="A47" s="68">
        <v>1001</v>
      </c>
      <c r="B47" s="68" t="s">
        <v>98</v>
      </c>
      <c r="C47" s="70">
        <v>460065</v>
      </c>
      <c r="D47" s="70"/>
      <c r="E47" s="70">
        <v>460065</v>
      </c>
    </row>
    <row r="48" spans="1:5" ht="24" customHeight="1" x14ac:dyDescent="0.25">
      <c r="A48" s="67" t="s">
        <v>81</v>
      </c>
      <c r="B48" s="67" t="s">
        <v>99</v>
      </c>
      <c r="C48" s="70">
        <v>26545</v>
      </c>
      <c r="D48" s="70"/>
      <c r="E48" s="70">
        <v>26545</v>
      </c>
    </row>
    <row r="49" spans="1:5" x14ac:dyDescent="0.25">
      <c r="A49" s="45" t="s">
        <v>82</v>
      </c>
      <c r="B49" s="45" t="s">
        <v>100</v>
      </c>
      <c r="C49" s="60">
        <v>26545</v>
      </c>
      <c r="D49" s="60"/>
      <c r="E49" s="60">
        <v>26545</v>
      </c>
    </row>
    <row r="50" spans="1:5" x14ac:dyDescent="0.25">
      <c r="A50" s="47">
        <v>3</v>
      </c>
      <c r="B50" s="47" t="s">
        <v>29</v>
      </c>
      <c r="C50" s="60">
        <v>26545</v>
      </c>
      <c r="D50" s="60"/>
      <c r="E50" s="60">
        <v>26545</v>
      </c>
    </row>
    <row r="51" spans="1:5" s="44" customFormat="1" x14ac:dyDescent="0.25">
      <c r="A51" s="47">
        <v>31</v>
      </c>
      <c r="B51" s="47" t="s">
        <v>30</v>
      </c>
      <c r="C51" s="60">
        <v>26545</v>
      </c>
      <c r="D51" s="60"/>
      <c r="E51" s="60">
        <v>26545</v>
      </c>
    </row>
    <row r="52" spans="1:5" x14ac:dyDescent="0.25">
      <c r="A52" s="67" t="s">
        <v>83</v>
      </c>
      <c r="B52" s="67" t="s">
        <v>101</v>
      </c>
      <c r="C52" s="70">
        <v>353887</v>
      </c>
      <c r="D52" s="70">
        <v>272694</v>
      </c>
      <c r="E52" s="70">
        <v>626581</v>
      </c>
    </row>
    <row r="53" spans="1:5" x14ac:dyDescent="0.25">
      <c r="A53" s="47" t="s">
        <v>73</v>
      </c>
      <c r="B53" s="47" t="s">
        <v>102</v>
      </c>
      <c r="C53" s="60">
        <v>0</v>
      </c>
      <c r="D53" s="60">
        <v>0</v>
      </c>
      <c r="E53" s="60">
        <v>0</v>
      </c>
    </row>
    <row r="54" spans="1:5" x14ac:dyDescent="0.25">
      <c r="A54" s="46" t="s">
        <v>84</v>
      </c>
      <c r="B54" s="46" t="s">
        <v>103</v>
      </c>
      <c r="C54" s="60">
        <v>0</v>
      </c>
      <c r="D54" s="60">
        <v>0</v>
      </c>
      <c r="E54" s="60">
        <v>0</v>
      </c>
    </row>
    <row r="55" spans="1:5" x14ac:dyDescent="0.25">
      <c r="A55" s="46">
        <v>3</v>
      </c>
      <c r="B55" s="46" t="s">
        <v>29</v>
      </c>
      <c r="C55" s="60">
        <v>0</v>
      </c>
      <c r="D55" s="60">
        <v>0</v>
      </c>
      <c r="E55" s="60">
        <v>0</v>
      </c>
    </row>
    <row r="56" spans="1:5" x14ac:dyDescent="0.25">
      <c r="A56" s="47">
        <v>32</v>
      </c>
      <c r="B56" s="47" t="s">
        <v>31</v>
      </c>
      <c r="C56" s="60">
        <v>0</v>
      </c>
      <c r="D56" s="60">
        <v>0</v>
      </c>
      <c r="E56" s="60">
        <v>0</v>
      </c>
    </row>
    <row r="57" spans="1:5" x14ac:dyDescent="0.25">
      <c r="A57" s="68" t="s">
        <v>85</v>
      </c>
      <c r="B57" s="68" t="s">
        <v>104</v>
      </c>
      <c r="C57" s="70">
        <v>353887</v>
      </c>
      <c r="D57" s="70">
        <v>272694</v>
      </c>
      <c r="E57" s="70">
        <v>626581</v>
      </c>
    </row>
    <row r="58" spans="1:5" x14ac:dyDescent="0.25">
      <c r="A58" s="46" t="s">
        <v>84</v>
      </c>
      <c r="B58" s="46" t="s">
        <v>103</v>
      </c>
      <c r="C58" s="60">
        <v>353887</v>
      </c>
      <c r="D58" s="60">
        <v>272694</v>
      </c>
      <c r="E58" s="60">
        <v>626581</v>
      </c>
    </row>
    <row r="59" spans="1:5" x14ac:dyDescent="0.25">
      <c r="A59" s="46">
        <v>4</v>
      </c>
      <c r="B59" s="46" t="s">
        <v>32</v>
      </c>
      <c r="C59" s="60">
        <v>353887</v>
      </c>
      <c r="D59" s="60">
        <v>272694</v>
      </c>
      <c r="E59" s="60">
        <v>626581</v>
      </c>
    </row>
    <row r="60" spans="1:5" x14ac:dyDescent="0.25">
      <c r="A60" s="47">
        <v>42</v>
      </c>
      <c r="B60" s="47" t="s">
        <v>65</v>
      </c>
      <c r="C60" s="60">
        <v>353887</v>
      </c>
      <c r="D60" s="60">
        <v>272694</v>
      </c>
      <c r="E60" s="60">
        <v>626581</v>
      </c>
    </row>
    <row r="61" spans="1:5" x14ac:dyDescent="0.25">
      <c r="A61" s="47">
        <v>45</v>
      </c>
      <c r="B61" s="47" t="s">
        <v>90</v>
      </c>
      <c r="C61" s="60">
        <v>0</v>
      </c>
      <c r="D61" s="60"/>
      <c r="E61" s="60">
        <v>0</v>
      </c>
    </row>
    <row r="62" spans="1:5" ht="27" customHeight="1" x14ac:dyDescent="0.25">
      <c r="A62" s="67" t="s">
        <v>73</v>
      </c>
      <c r="B62" s="67" t="s">
        <v>105</v>
      </c>
      <c r="C62" s="70">
        <v>0</v>
      </c>
      <c r="D62" s="70">
        <v>0</v>
      </c>
      <c r="E62" s="70">
        <v>0</v>
      </c>
    </row>
    <row r="63" spans="1:5" x14ac:dyDescent="0.25">
      <c r="A63" s="47" t="s">
        <v>82</v>
      </c>
      <c r="B63" s="47" t="s">
        <v>103</v>
      </c>
      <c r="C63" s="60">
        <v>0</v>
      </c>
      <c r="D63" s="60"/>
      <c r="E63" s="60">
        <v>0</v>
      </c>
    </row>
    <row r="64" spans="1:5" x14ac:dyDescent="0.25">
      <c r="A64" s="47">
        <v>3</v>
      </c>
      <c r="B64" s="47" t="s">
        <v>29</v>
      </c>
      <c r="C64" s="60">
        <v>0</v>
      </c>
      <c r="D64" s="60"/>
      <c r="E64" s="60">
        <v>0</v>
      </c>
    </row>
    <row r="65" spans="1:5" x14ac:dyDescent="0.25">
      <c r="A65" s="47">
        <v>32</v>
      </c>
      <c r="B65" s="47" t="s">
        <v>31</v>
      </c>
      <c r="C65" s="60">
        <v>0</v>
      </c>
      <c r="D65" s="60"/>
      <c r="E65" s="60">
        <v>0</v>
      </c>
    </row>
    <row r="66" spans="1:5" ht="25.5" customHeight="1" x14ac:dyDescent="0.25">
      <c r="A66" s="67" t="s">
        <v>73</v>
      </c>
      <c r="B66" s="67" t="s">
        <v>106</v>
      </c>
      <c r="C66" s="70">
        <v>79633</v>
      </c>
      <c r="D66" s="70"/>
      <c r="E66" s="70">
        <v>79633</v>
      </c>
    </row>
    <row r="67" spans="1:5" x14ac:dyDescent="0.25">
      <c r="A67" s="46" t="s">
        <v>84</v>
      </c>
      <c r="B67" s="46" t="s">
        <v>103</v>
      </c>
      <c r="C67" s="60">
        <v>79633</v>
      </c>
      <c r="D67" s="60"/>
      <c r="E67" s="60">
        <v>79633</v>
      </c>
    </row>
    <row r="68" spans="1:5" x14ac:dyDescent="0.25">
      <c r="A68" s="46">
        <v>3</v>
      </c>
      <c r="B68" s="46" t="s">
        <v>29</v>
      </c>
      <c r="C68" s="60">
        <v>79633</v>
      </c>
      <c r="D68" s="60"/>
      <c r="E68" s="60">
        <v>79633</v>
      </c>
    </row>
    <row r="69" spans="1:5" x14ac:dyDescent="0.25">
      <c r="A69" s="47">
        <v>32</v>
      </c>
      <c r="B69" s="47" t="s">
        <v>31</v>
      </c>
      <c r="C69" s="60">
        <v>79633</v>
      </c>
      <c r="D69" s="60"/>
      <c r="E69" s="60">
        <v>79633</v>
      </c>
    </row>
    <row r="70" spans="1:5" x14ac:dyDescent="0.25">
      <c r="A70" s="66" t="s">
        <v>109</v>
      </c>
      <c r="B70" s="47" t="s">
        <v>107</v>
      </c>
      <c r="C70" s="60">
        <v>0</v>
      </c>
      <c r="D70" s="60"/>
      <c r="E70" s="60">
        <v>0</v>
      </c>
    </row>
    <row r="71" spans="1:5" x14ac:dyDescent="0.25">
      <c r="A71" s="46">
        <v>3</v>
      </c>
      <c r="B71" s="46" t="s">
        <v>29</v>
      </c>
      <c r="C71" s="60">
        <v>0</v>
      </c>
      <c r="D71" s="60"/>
      <c r="E71" s="60">
        <v>0</v>
      </c>
    </row>
    <row r="72" spans="1:5" x14ac:dyDescent="0.25">
      <c r="A72" s="46">
        <v>32</v>
      </c>
      <c r="B72" s="46" t="s">
        <v>31</v>
      </c>
      <c r="C72" s="60">
        <v>0</v>
      </c>
      <c r="D72" s="60"/>
      <c r="E72" s="60">
        <v>0</v>
      </c>
    </row>
    <row r="73" spans="1:5" x14ac:dyDescent="0.25">
      <c r="A73" s="66" t="s">
        <v>110</v>
      </c>
      <c r="B73" s="47" t="s">
        <v>108</v>
      </c>
      <c r="C73" s="60">
        <v>0</v>
      </c>
      <c r="D73" s="60"/>
      <c r="E73" s="60">
        <v>0</v>
      </c>
    </row>
    <row r="74" spans="1:5" x14ac:dyDescent="0.25">
      <c r="A74" s="47">
        <v>3</v>
      </c>
      <c r="B74" s="47" t="s">
        <v>29</v>
      </c>
      <c r="C74" s="60">
        <v>0</v>
      </c>
      <c r="D74" s="60"/>
      <c r="E74" s="60">
        <v>0</v>
      </c>
    </row>
    <row r="75" spans="1:5" x14ac:dyDescent="0.25">
      <c r="A75" s="47">
        <v>32</v>
      </c>
      <c r="B75" s="47" t="s">
        <v>31</v>
      </c>
      <c r="C75" s="60">
        <v>0</v>
      </c>
      <c r="D75" s="60"/>
      <c r="E75" s="60">
        <v>0</v>
      </c>
    </row>
    <row r="76" spans="1:5" x14ac:dyDescent="0.25">
      <c r="A76" s="45" t="s">
        <v>82</v>
      </c>
      <c r="B76" s="45" t="s">
        <v>103</v>
      </c>
      <c r="C76" s="60">
        <v>0</v>
      </c>
      <c r="D76" s="60"/>
      <c r="E76" s="60">
        <v>0</v>
      </c>
    </row>
    <row r="77" spans="1:5" x14ac:dyDescent="0.25">
      <c r="A77" s="47">
        <v>3</v>
      </c>
      <c r="B77" s="47" t="s">
        <v>29</v>
      </c>
      <c r="C77" s="60">
        <v>0</v>
      </c>
      <c r="D77" s="60"/>
      <c r="E77" s="60">
        <v>0</v>
      </c>
    </row>
    <row r="78" spans="1:5" x14ac:dyDescent="0.25">
      <c r="A78" s="47">
        <v>32</v>
      </c>
      <c r="B78" s="47" t="s">
        <v>31</v>
      </c>
      <c r="C78" s="60">
        <v>0</v>
      </c>
      <c r="D78" s="60"/>
      <c r="E78" s="60">
        <v>0</v>
      </c>
    </row>
  </sheetData>
  <mergeCells count="1">
    <mergeCell ref="A2:E2"/>
  </mergeCells>
  <pageMargins left="0.7" right="0.7" top="0.75" bottom="0.75" header="0.3" footer="0.3"/>
  <pageSetup paperSize="9" scale="6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4</vt:i4>
      </vt:variant>
      <vt:variant>
        <vt:lpstr>Imenovani rasponi</vt:lpstr>
      </vt:variant>
      <vt:variant>
        <vt:i4>4</vt:i4>
      </vt:variant>
    </vt:vector>
  </HeadingPairs>
  <TitlesOfParts>
    <vt:vector size="8" baseType="lpstr">
      <vt:lpstr> Sažetak</vt:lpstr>
      <vt:lpstr> Račun prihoda i rashoda</vt:lpstr>
      <vt:lpstr> Račun financiranja</vt:lpstr>
      <vt:lpstr>Posebni dio</vt:lpstr>
      <vt:lpstr>' Račun financiranja'!Podrucje_ispisa</vt:lpstr>
      <vt:lpstr>' Račun prihoda i rashoda'!Podrucje_ispisa</vt:lpstr>
      <vt:lpstr>' Sažetak'!Podrucje_ispisa</vt:lpstr>
      <vt:lpstr>'Posebni dio'!Podrucje_ispisa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2025-02-17T07:38:45Z</dcterms:modified>
</cp:coreProperties>
</file>